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80" windowWidth="9380" windowHeight="4260"/>
  </bookViews>
  <sheets>
    <sheet name="103學年度原民中文" sheetId="8" r:id="rId1"/>
    <sheet name="103學年度原民英文課程表" sheetId="9" r:id="rId2"/>
  </sheets>
  <definedNames>
    <definedName name="_xlnm.Print_Area" localSheetId="0">'103學年度原民中文'!$A$1:$AD$63</definedName>
  </definedNames>
  <calcPr calcId="145621"/>
</workbook>
</file>

<file path=xl/calcChain.xml><?xml version="1.0" encoding="utf-8"?>
<calcChain xmlns="http://schemas.openxmlformats.org/spreadsheetml/2006/main">
  <c r="U31" i="9" l="1"/>
  <c r="V31" i="9"/>
  <c r="W31" i="9"/>
  <c r="X31" i="9"/>
  <c r="Y31" i="9"/>
  <c r="T31" i="9"/>
  <c r="AC31" i="9"/>
  <c r="AD31" i="9"/>
  <c r="AE31" i="9"/>
  <c r="AF31" i="9"/>
  <c r="AG31" i="9"/>
  <c r="AB31" i="9"/>
  <c r="AB42" i="9" s="1"/>
  <c r="M42" i="9"/>
  <c r="N42" i="9"/>
  <c r="O42" i="9"/>
  <c r="P42" i="9"/>
  <c r="Q42" i="9"/>
  <c r="L42" i="9"/>
  <c r="E42" i="9"/>
  <c r="F42" i="9"/>
  <c r="G42" i="9"/>
  <c r="H42" i="9"/>
  <c r="D42" i="9"/>
  <c r="U31" i="8"/>
  <c r="T31" i="8"/>
  <c r="S31" i="8"/>
  <c r="R31" i="8"/>
  <c r="Q31" i="8"/>
  <c r="X31" i="8"/>
  <c r="Y31" i="8"/>
  <c r="Z31" i="8"/>
  <c r="AA31" i="8"/>
  <c r="AB31" i="8"/>
  <c r="AC31" i="8"/>
  <c r="AD43" i="8"/>
  <c r="AG59" i="9" l="1"/>
  <c r="AF59" i="9"/>
  <c r="AE59" i="9"/>
  <c r="AD59" i="9"/>
  <c r="AC59" i="9"/>
  <c r="AB59" i="9"/>
  <c r="Y59" i="9"/>
  <c r="X59" i="9"/>
  <c r="W59" i="9"/>
  <c r="V59" i="9"/>
  <c r="U59" i="9"/>
  <c r="T59" i="9"/>
  <c r="Q59" i="9"/>
  <c r="P59" i="9"/>
  <c r="O59" i="9"/>
  <c r="N59" i="9"/>
  <c r="M59" i="9"/>
  <c r="L59" i="9"/>
  <c r="I59" i="9"/>
  <c r="H59" i="9"/>
  <c r="G59" i="9"/>
  <c r="F59" i="9"/>
  <c r="E59" i="9"/>
  <c r="D59" i="9"/>
  <c r="AG52" i="9"/>
  <c r="AF52" i="9"/>
  <c r="AE52" i="9"/>
  <c r="AD52" i="9"/>
  <c r="AC52" i="9"/>
  <c r="AB52" i="9"/>
  <c r="Y52" i="9"/>
  <c r="X52" i="9"/>
  <c r="W52" i="9"/>
  <c r="V52" i="9"/>
  <c r="U52" i="9"/>
  <c r="T52" i="9"/>
  <c r="Q52" i="9"/>
  <c r="P52" i="9"/>
  <c r="O52" i="9"/>
  <c r="N52" i="9"/>
  <c r="M52" i="9"/>
  <c r="L52" i="9"/>
  <c r="I52" i="9"/>
  <c r="H52" i="9"/>
  <c r="G52" i="9"/>
  <c r="F52" i="9"/>
  <c r="E52" i="9"/>
  <c r="D52" i="9"/>
  <c r="AG41" i="9"/>
  <c r="AF41" i="9"/>
  <c r="AE41" i="9"/>
  <c r="AD41" i="9"/>
  <c r="AC41" i="9"/>
  <c r="AB41" i="9"/>
  <c r="Y41" i="9"/>
  <c r="X41" i="9"/>
  <c r="W41" i="9"/>
  <c r="V41" i="9"/>
  <c r="U41" i="9"/>
  <c r="T41" i="9"/>
  <c r="Q41" i="9"/>
  <c r="P41" i="9"/>
  <c r="O41" i="9"/>
  <c r="N41" i="9"/>
  <c r="M41" i="9"/>
  <c r="L41" i="9"/>
  <c r="I41" i="9"/>
  <c r="H41" i="9"/>
  <c r="G41" i="9"/>
  <c r="F41" i="9"/>
  <c r="E41" i="9"/>
  <c r="D41" i="9"/>
  <c r="P31" i="9"/>
  <c r="O31" i="9"/>
  <c r="N31" i="9"/>
  <c r="M31" i="9"/>
  <c r="L31" i="9"/>
  <c r="I31" i="9"/>
  <c r="H31" i="9"/>
  <c r="G31" i="9"/>
  <c r="F31" i="9"/>
  <c r="E31" i="9"/>
  <c r="D31" i="9"/>
  <c r="Y25" i="9"/>
  <c r="V25" i="9"/>
  <c r="U25" i="9"/>
  <c r="T25" i="9"/>
  <c r="Q25" i="9"/>
  <c r="P25" i="9"/>
  <c r="O25" i="9"/>
  <c r="N25" i="9"/>
  <c r="M25" i="9"/>
  <c r="L25" i="9"/>
  <c r="I25" i="9"/>
  <c r="H25" i="9"/>
  <c r="G25" i="9"/>
  <c r="F25" i="9"/>
  <c r="E25" i="9"/>
  <c r="Y21" i="9"/>
  <c r="X21" i="9"/>
  <c r="W21" i="9"/>
  <c r="V21" i="9"/>
  <c r="U21" i="9"/>
  <c r="T21" i="9"/>
  <c r="Q21" i="9"/>
  <c r="P21" i="9"/>
  <c r="O21" i="9"/>
  <c r="N21" i="9"/>
  <c r="M21" i="9"/>
  <c r="L21" i="9"/>
  <c r="I21" i="9"/>
  <c r="F21" i="9"/>
  <c r="E21" i="9"/>
  <c r="D21" i="9"/>
  <c r="AG18" i="9"/>
  <c r="AF18" i="9"/>
  <c r="AE18" i="9"/>
  <c r="AC18" i="9"/>
  <c r="AB18" i="9"/>
  <c r="Y18" i="9"/>
  <c r="X18" i="9"/>
  <c r="W18" i="9"/>
  <c r="V18" i="9"/>
  <c r="U18" i="9"/>
  <c r="T18" i="9"/>
  <c r="Q18" i="9"/>
  <c r="P18" i="9"/>
  <c r="O18" i="9"/>
  <c r="N18" i="9"/>
  <c r="M18" i="9"/>
  <c r="L18" i="9"/>
  <c r="I18" i="9"/>
  <c r="H18" i="9"/>
  <c r="G18" i="9"/>
  <c r="F18" i="9"/>
  <c r="E18" i="9"/>
  <c r="D18" i="9"/>
  <c r="AG14" i="9"/>
  <c r="AG42" i="9" s="1"/>
  <c r="AF14" i="9"/>
  <c r="AE14" i="9"/>
  <c r="AE42" i="9" s="1"/>
  <c r="AD14" i="9"/>
  <c r="AD42" i="9" s="1"/>
  <c r="AC14" i="9"/>
  <c r="AC42" i="9" s="1"/>
  <c r="AB14" i="9"/>
  <c r="Y14" i="9"/>
  <c r="X14" i="9"/>
  <c r="W14" i="9"/>
  <c r="V14" i="9"/>
  <c r="U14" i="9"/>
  <c r="T14" i="9"/>
  <c r="Q14" i="9"/>
  <c r="P14" i="9"/>
  <c r="P44" i="9" s="1"/>
  <c r="O14" i="9"/>
  <c r="N14" i="9"/>
  <c r="M14" i="9"/>
  <c r="L14" i="9"/>
  <c r="I14" i="9"/>
  <c r="H14" i="9"/>
  <c r="G14" i="9"/>
  <c r="G44" i="9" s="1"/>
  <c r="F14" i="9"/>
  <c r="E14" i="9"/>
  <c r="E44" i="9" s="1"/>
  <c r="D14" i="9"/>
  <c r="AB44" i="9" l="1"/>
  <c r="AF42" i="9"/>
  <c r="AF44" i="9" s="1"/>
  <c r="Q44" i="9"/>
  <c r="M44" i="9"/>
  <c r="W42" i="9"/>
  <c r="W44" i="9" s="1"/>
  <c r="O44" i="9"/>
  <c r="AE44" i="9"/>
  <c r="X42" i="9"/>
  <c r="X44" i="9" s="1"/>
  <c r="AD44" i="9"/>
  <c r="AH52" i="9"/>
  <c r="AC44" i="9"/>
  <c r="I42" i="9"/>
  <c r="I44" i="9" s="1"/>
  <c r="N44" i="9"/>
  <c r="V42" i="9"/>
  <c r="V44" i="9" s="1"/>
  <c r="F44" i="9"/>
  <c r="AH59" i="9"/>
  <c r="Y42" i="9"/>
  <c r="Y44" i="9" s="1"/>
  <c r="AH14" i="9"/>
  <c r="AH21" i="9"/>
  <c r="AH31" i="9"/>
  <c r="AH41" i="9"/>
  <c r="H44" i="9"/>
  <c r="L44" i="9"/>
  <c r="T42" i="9"/>
  <c r="T44" i="9" s="1"/>
  <c r="AH43" i="9"/>
  <c r="AH18" i="9"/>
  <c r="U42" i="9"/>
  <c r="U44" i="9" s="1"/>
  <c r="R51" i="8"/>
  <c r="S51" i="8"/>
  <c r="T51" i="8"/>
  <c r="U51" i="8"/>
  <c r="V51" i="8"/>
  <c r="L51" i="8"/>
  <c r="M51" i="8"/>
  <c r="N51" i="8"/>
  <c r="O51" i="8"/>
  <c r="J51" i="8"/>
  <c r="D51" i="8"/>
  <c r="E51" i="8"/>
  <c r="F51" i="8"/>
  <c r="G51" i="8"/>
  <c r="H51" i="8"/>
  <c r="C51" i="8"/>
  <c r="D44" i="9" l="1"/>
  <c r="AH44" i="9" s="1"/>
  <c r="AH42" i="9"/>
  <c r="K31" i="8"/>
  <c r="L31" i="8"/>
  <c r="M31" i="8"/>
  <c r="N31" i="8"/>
  <c r="J31" i="8"/>
  <c r="D31" i="8"/>
  <c r="E31" i="8"/>
  <c r="F31" i="8"/>
  <c r="G31" i="8"/>
  <c r="H31" i="8"/>
  <c r="C31" i="8"/>
  <c r="Y58" i="8" l="1"/>
  <c r="Z58" i="8"/>
  <c r="AA58" i="8"/>
  <c r="AB58" i="8"/>
  <c r="AC58" i="8"/>
  <c r="X58" i="8"/>
  <c r="D58" i="8"/>
  <c r="E58" i="8"/>
  <c r="F58" i="8"/>
  <c r="G58" i="8"/>
  <c r="H58" i="8"/>
  <c r="C58" i="8"/>
  <c r="R58" i="8"/>
  <c r="S58" i="8"/>
  <c r="T58" i="8"/>
  <c r="U58" i="8"/>
  <c r="V58" i="8"/>
  <c r="Q58" i="8"/>
  <c r="K58" i="8"/>
  <c r="L58" i="8"/>
  <c r="M58" i="8"/>
  <c r="N58" i="8"/>
  <c r="O58" i="8"/>
  <c r="J58" i="8"/>
  <c r="K51" i="8"/>
  <c r="Q51" i="8"/>
  <c r="AD58" i="8" l="1"/>
  <c r="Y41" i="8" l="1"/>
  <c r="Z41" i="8"/>
  <c r="AA41" i="8"/>
  <c r="AB41" i="8"/>
  <c r="AC41" i="8"/>
  <c r="X41" i="8"/>
  <c r="V41" i="8"/>
  <c r="R41" i="8"/>
  <c r="S41" i="8"/>
  <c r="T41" i="8"/>
  <c r="U41" i="8"/>
  <c r="Q41" i="8"/>
  <c r="D41" i="8"/>
  <c r="E41" i="8"/>
  <c r="F41" i="8"/>
  <c r="G41" i="8"/>
  <c r="H41" i="8"/>
  <c r="J41" i="8"/>
  <c r="K41" i="8"/>
  <c r="L41" i="8"/>
  <c r="M41" i="8"/>
  <c r="N41" i="8"/>
  <c r="O41" i="8"/>
  <c r="C41" i="8"/>
  <c r="AD41" i="8" l="1"/>
  <c r="D25" i="8"/>
  <c r="E25" i="8"/>
  <c r="F25" i="8"/>
  <c r="G25" i="8"/>
  <c r="H25" i="8"/>
  <c r="N17" i="8"/>
  <c r="O17" i="8"/>
  <c r="M17" i="8"/>
  <c r="AC51" i="8" l="1"/>
  <c r="AB51" i="8"/>
  <c r="AA51" i="8"/>
  <c r="Z51" i="8"/>
  <c r="Y51" i="8"/>
  <c r="X51" i="8"/>
  <c r="AD51" i="8" l="1"/>
  <c r="V25" i="8"/>
  <c r="S25" i="8"/>
  <c r="R25" i="8"/>
  <c r="Q25" i="8"/>
  <c r="O25" i="8"/>
  <c r="N25" i="8"/>
  <c r="M25" i="8"/>
  <c r="L25" i="8"/>
  <c r="K25" i="8"/>
  <c r="J25" i="8"/>
  <c r="AC21" i="8"/>
  <c r="AB21" i="8"/>
  <c r="AA21" i="8"/>
  <c r="Z21" i="8"/>
  <c r="Y21" i="8"/>
  <c r="X21" i="8"/>
  <c r="V21" i="8"/>
  <c r="U21" i="8"/>
  <c r="T21" i="8"/>
  <c r="S21" i="8"/>
  <c r="R21" i="8"/>
  <c r="Q21" i="8"/>
  <c r="O21" i="8"/>
  <c r="N21" i="8"/>
  <c r="M21" i="8"/>
  <c r="L21" i="8"/>
  <c r="K21" i="8"/>
  <c r="J21" i="8"/>
  <c r="H21" i="8"/>
  <c r="E21" i="8"/>
  <c r="D21" i="8"/>
  <c r="C21" i="8"/>
  <c r="AC17" i="8"/>
  <c r="AB17" i="8"/>
  <c r="AA17" i="8"/>
  <c r="Z17" i="8"/>
  <c r="Y17" i="8"/>
  <c r="X17" i="8"/>
  <c r="V17" i="8"/>
  <c r="U17" i="8"/>
  <c r="T17" i="8"/>
  <c r="S17" i="8"/>
  <c r="R17" i="8"/>
  <c r="Q17" i="8"/>
  <c r="L17" i="8"/>
  <c r="K17" i="8"/>
  <c r="J17" i="8"/>
  <c r="H17" i="8"/>
  <c r="G17" i="8"/>
  <c r="F17" i="8"/>
  <c r="E17" i="8"/>
  <c r="D17" i="8"/>
  <c r="C17" i="8"/>
  <c r="AC14" i="8"/>
  <c r="AB14" i="8"/>
  <c r="AA14" i="8"/>
  <c r="Z14" i="8"/>
  <c r="Y14" i="8"/>
  <c r="X14" i="8"/>
  <c r="V14" i="8"/>
  <c r="U14" i="8"/>
  <c r="T14" i="8"/>
  <c r="S14" i="8"/>
  <c r="R14" i="8"/>
  <c r="Q14" i="8"/>
  <c r="O14" i="8"/>
  <c r="N14" i="8"/>
  <c r="M14" i="8"/>
  <c r="L14" i="8"/>
  <c r="K14" i="8"/>
  <c r="J14" i="8"/>
  <c r="H14" i="8"/>
  <c r="G14" i="8"/>
  <c r="F14" i="8"/>
  <c r="E14" i="8"/>
  <c r="D14" i="8"/>
  <c r="C14" i="8"/>
  <c r="C42" i="8" s="1"/>
  <c r="K42" i="8" l="1"/>
  <c r="T42" i="8"/>
  <c r="T44" i="8" s="1"/>
  <c r="AC42" i="8"/>
  <c r="Z42" i="8"/>
  <c r="Z44" i="8" s="1"/>
  <c r="R42" i="8"/>
  <c r="U42" i="8"/>
  <c r="U44" i="8" s="1"/>
  <c r="O42" i="8"/>
  <c r="O44" i="8" s="1"/>
  <c r="Y42" i="8"/>
  <c r="Y44" i="8" s="1"/>
  <c r="L42" i="8"/>
  <c r="L44" i="8" s="1"/>
  <c r="H42" i="8"/>
  <c r="H44" i="8" s="1"/>
  <c r="M42" i="8"/>
  <c r="M44" i="8" s="1"/>
  <c r="E42" i="8"/>
  <c r="E44" i="8" s="1"/>
  <c r="J42" i="8"/>
  <c r="J44" i="8" s="1"/>
  <c r="N42" i="8"/>
  <c r="N44" i="8" s="1"/>
  <c r="S42" i="8"/>
  <c r="S44" i="8" s="1"/>
  <c r="X42" i="8"/>
  <c r="X44" i="8" s="1"/>
  <c r="AB42" i="8"/>
  <c r="AB44" i="8" s="1"/>
  <c r="F42" i="8"/>
  <c r="F44" i="8" s="1"/>
  <c r="G42" i="8"/>
  <c r="G44" i="8" s="1"/>
  <c r="D42" i="8"/>
  <c r="D44" i="8" s="1"/>
  <c r="AA42" i="8"/>
  <c r="AA44" i="8" s="1"/>
  <c r="K44" i="8"/>
  <c r="V31" i="8"/>
  <c r="V42" i="8" s="1"/>
  <c r="V44" i="8" s="1"/>
  <c r="Q42" i="8"/>
  <c r="R44" i="8"/>
  <c r="AD17" i="8"/>
  <c r="AD14" i="8"/>
  <c r="AD21" i="8"/>
  <c r="AD42" i="8" l="1"/>
  <c r="Q44" i="8"/>
  <c r="C44" i="8"/>
  <c r="AD31" i="8"/>
  <c r="AD44" i="8" l="1"/>
  <c r="C25" i="8"/>
  <c r="AD25" i="8"/>
  <c r="AH25" i="9"/>
  <c r="D25" i="9"/>
</calcChain>
</file>

<file path=xl/sharedStrings.xml><?xml version="1.0" encoding="utf-8"?>
<sst xmlns="http://schemas.openxmlformats.org/spreadsheetml/2006/main" count="462" uniqueCount="231">
  <si>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</si>
  <si>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</si>
  <si>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</si>
  <si>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</si>
  <si>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</si>
  <si>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</si>
  <si>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</si>
  <si>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</si>
  <si>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</si>
  <si>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</si>
  <si>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</si>
  <si>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</si>
  <si>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t>備註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</si>
  <si>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</si>
  <si>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r>
      <t>必修學分</t>
    </r>
    <r>
      <rPr>
        <sz val="22"/>
        <color rgb="FFC00000"/>
        <rFont val="Times New Roman"/>
        <family val="1"/>
      </rPr>
      <t>/</t>
    </r>
    <r>
      <rPr>
        <sz val="22"/>
        <color rgb="FFC00000"/>
        <rFont val="標楷體"/>
        <family val="4"/>
        <charset val="136"/>
      </rPr>
      <t>時數</t>
    </r>
  </si>
  <si>
    <r>
      <t>選修學分</t>
    </r>
    <r>
      <rPr>
        <sz val="22"/>
        <color rgb="FFC00000"/>
        <rFont val="Times New Roman"/>
        <family val="1"/>
      </rPr>
      <t>/</t>
    </r>
    <r>
      <rPr>
        <sz val="22"/>
        <color rgb="FFC00000"/>
        <rFont val="標楷體"/>
        <family val="4"/>
        <charset val="136"/>
      </rPr>
      <t>時數</t>
    </r>
  </si>
  <si>
    <r>
      <t>總學分</t>
    </r>
    <r>
      <rPr>
        <b/>
        <sz val="22"/>
        <color rgb="FFC00000"/>
        <rFont val="Times New Roman"/>
        <family val="1"/>
      </rPr>
      <t>/</t>
    </r>
    <r>
      <rPr>
        <b/>
        <sz val="22"/>
        <color rgb="FFC00000"/>
        <rFont val="標楷體"/>
        <family val="4"/>
        <charset val="136"/>
      </rPr>
      <t>總時數</t>
    </r>
  </si>
  <si>
    <t>通識必修</t>
    <phoneticPr fontId="1" type="noConversion"/>
  </si>
  <si>
    <t>通識選修</t>
  </si>
  <si>
    <t>專業必修</t>
  </si>
  <si>
    <t>院訂必修</t>
    <phoneticPr fontId="1" type="noConversion"/>
  </si>
  <si>
    <t xml:space="preserve"> 專業選修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</si>
  <si>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</si>
  <si>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</si>
  <si>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</si>
  <si>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中文閱讀與書寫ⅠⅡ</t>
    <phoneticPr fontId="1" type="noConversion"/>
  </si>
  <si>
    <t>英文I、II</t>
    <phoneticPr fontId="1" type="noConversion"/>
  </si>
  <si>
    <t>體育I、II</t>
    <phoneticPr fontId="1" type="noConversion"/>
  </si>
  <si>
    <t>勞動教育</t>
    <phoneticPr fontId="1" type="noConversion"/>
  </si>
  <si>
    <t>資訊科技與應用</t>
    <phoneticPr fontId="1" type="noConversion"/>
  </si>
  <si>
    <t>幸福學</t>
    <phoneticPr fontId="1" type="noConversion"/>
  </si>
  <si>
    <t>公民與社會</t>
    <phoneticPr fontId="1" type="noConversion"/>
  </si>
  <si>
    <t>歷史與文化</t>
    <phoneticPr fontId="1" type="noConversion"/>
  </si>
  <si>
    <t>體育III、IV</t>
    <phoneticPr fontId="1" type="noConversion"/>
  </si>
  <si>
    <t>服務學習教育</t>
    <phoneticPr fontId="1" type="noConversion"/>
  </si>
  <si>
    <t>邏輯思維與創意應用</t>
    <phoneticPr fontId="1" type="noConversion"/>
  </si>
  <si>
    <r>
      <t>通用職場英文Ⅰ</t>
    </r>
    <r>
      <rPr>
        <sz val="20"/>
        <color indexed="8"/>
        <rFont val="新細明體"/>
        <family val="1"/>
        <charset val="136"/>
      </rPr>
      <t>、</t>
    </r>
    <r>
      <rPr>
        <sz val="20"/>
        <color indexed="8"/>
        <rFont val="標楷體"/>
        <family val="4"/>
        <charset val="136"/>
      </rPr>
      <t>Ⅱ</t>
    </r>
    <phoneticPr fontId="1" type="noConversion"/>
  </si>
  <si>
    <t>全民國防教育軍事訓練Ⅰ、Ⅱ</t>
    <phoneticPr fontId="1" type="noConversion"/>
  </si>
  <si>
    <t>全民國防教育軍事訓練Ⅲ、Ⅳ</t>
    <phoneticPr fontId="1" type="noConversion"/>
  </si>
  <si>
    <t>全民國防教育軍事訓練Ⅴ</t>
  </si>
  <si>
    <t>.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</si>
  <si>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</si>
  <si>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</si>
  <si>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</si>
  <si>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</si>
  <si>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多媒體網頁設計</t>
  </si>
  <si>
    <t>看電影學英語</t>
  </si>
  <si>
    <r>
      <t>OFFICE</t>
    </r>
    <r>
      <rPr>
        <sz val="20"/>
        <rFont val="標楷體"/>
        <family val="4"/>
        <charset val="136"/>
      </rPr>
      <t>實務與應用</t>
    </r>
  </si>
  <si>
    <t>身心障礙者福利服務</t>
    <phoneticPr fontId="1" type="noConversion"/>
  </si>
  <si>
    <t>非營利組織管理</t>
    <phoneticPr fontId="1" type="noConversion"/>
  </si>
  <si>
    <t>人力資源管理</t>
    <phoneticPr fontId="1" type="noConversion"/>
  </si>
  <si>
    <t>社會工作與法律專題</t>
    <phoneticPr fontId="1" type="noConversion"/>
  </si>
  <si>
    <t>就業安全</t>
    <phoneticPr fontId="1" type="noConversion"/>
  </si>
  <si>
    <t>臨終關懷與社會工作</t>
    <phoneticPr fontId="1" type="noConversion"/>
  </si>
  <si>
    <t>優勢觀點社會工作</t>
    <phoneticPr fontId="1" type="noConversion"/>
  </si>
  <si>
    <t>社會資源開發與運用</t>
    <phoneticPr fontId="1" type="noConversion"/>
  </si>
  <si>
    <t>宗教社會工作</t>
    <phoneticPr fontId="1" type="noConversion"/>
  </si>
  <si>
    <t>社會工作概論</t>
    <phoneticPr fontId="1" type="noConversion"/>
  </si>
  <si>
    <t>心理學</t>
    <phoneticPr fontId="1" type="noConversion"/>
  </si>
  <si>
    <t>社會學</t>
    <phoneticPr fontId="1" type="noConversion"/>
  </si>
  <si>
    <t>社會心理學</t>
    <phoneticPr fontId="1" type="noConversion"/>
  </si>
  <si>
    <t>人類行為與社會環境</t>
    <phoneticPr fontId="1" type="noConversion"/>
  </si>
  <si>
    <t>社會統計</t>
    <phoneticPr fontId="1" type="noConversion"/>
  </si>
  <si>
    <t>社會工作實習Ⅰ</t>
    <phoneticPr fontId="1" type="noConversion"/>
  </si>
  <si>
    <t>社會福利行政</t>
    <phoneticPr fontId="1" type="noConversion"/>
  </si>
  <si>
    <t>社會工作實習Ⅱ</t>
    <phoneticPr fontId="1" type="noConversion"/>
  </si>
  <si>
    <t>社會工作實習Ⅲ</t>
    <phoneticPr fontId="1" type="noConversion"/>
  </si>
  <si>
    <t>社會個案工作 *</t>
    <phoneticPr fontId="1" type="noConversion"/>
  </si>
  <si>
    <t>社會福利概論 *</t>
    <phoneticPr fontId="1" type="noConversion"/>
  </si>
  <si>
    <t>社區工作 *</t>
    <phoneticPr fontId="1" type="noConversion"/>
  </si>
  <si>
    <t>社會工作研究法 *</t>
    <phoneticPr fontId="1" type="noConversion"/>
  </si>
  <si>
    <t>方案設計與評估 *</t>
    <phoneticPr fontId="1" type="noConversion"/>
  </si>
  <si>
    <t>社會政策與社會立法 *</t>
    <phoneticPr fontId="1" type="noConversion"/>
  </si>
  <si>
    <t>社會工作管理 *</t>
    <phoneticPr fontId="1" type="noConversion"/>
  </si>
  <si>
    <t>長期照顧 *</t>
    <phoneticPr fontId="1" type="noConversion"/>
  </si>
  <si>
    <t>精神醫學社會工作 *</t>
    <phoneticPr fontId="1" type="noConversion"/>
  </si>
  <si>
    <r>
      <t>社會團體工作</t>
    </r>
    <r>
      <rPr>
        <sz val="20"/>
        <color rgb="FF7030A0"/>
        <rFont val="新細明體"/>
        <family val="1"/>
        <charset val="136"/>
      </rPr>
      <t xml:space="preserve"> </t>
    </r>
    <phoneticPr fontId="1" type="noConversion"/>
  </si>
  <si>
    <t>社會個案工作</t>
    <phoneticPr fontId="1" type="noConversion"/>
  </si>
  <si>
    <t>社區工作</t>
    <phoneticPr fontId="1" type="noConversion"/>
  </si>
  <si>
    <t xml:space="preserve">方案設計與評估 </t>
    <phoneticPr fontId="1" type="noConversion"/>
  </si>
  <si>
    <t xml:space="preserve">家庭社會工作 </t>
    <phoneticPr fontId="1" type="noConversion"/>
  </si>
  <si>
    <t xml:space="preserve">家庭暴力與社會工作 </t>
    <phoneticPr fontId="1" type="noConversion"/>
  </si>
  <si>
    <t>兒童及少年福利服務</t>
    <phoneticPr fontId="1" type="noConversion"/>
  </si>
  <si>
    <t>兒童少年與家庭社會工作學程(22)</t>
    <phoneticPr fontId="1" type="noConversion"/>
  </si>
  <si>
    <t xml:space="preserve">社會福利概論 </t>
    <phoneticPr fontId="1" type="noConversion"/>
  </si>
  <si>
    <t>健康照顧與福利服務學程(22)</t>
    <phoneticPr fontId="1" type="noConversion"/>
  </si>
  <si>
    <t>社會政策與社會立法</t>
    <phoneticPr fontId="1" type="noConversion"/>
  </si>
  <si>
    <t xml:space="preserve">社會工作管理 </t>
    <phoneticPr fontId="1" type="noConversion"/>
  </si>
  <si>
    <t>老人福利服務</t>
    <phoneticPr fontId="1" type="noConversion"/>
  </si>
  <si>
    <t>醫務社會工作</t>
    <phoneticPr fontId="1" type="noConversion"/>
  </si>
  <si>
    <t xml:space="preserve">長期照顧 </t>
    <phoneticPr fontId="1" type="noConversion"/>
  </si>
  <si>
    <t>精神醫學社會工作</t>
    <phoneticPr fontId="1" type="noConversion"/>
  </si>
  <si>
    <t>婦女福利服務</t>
    <phoneticPr fontId="1" type="noConversion"/>
  </si>
  <si>
    <t>通識選修Ⅰ、Ⅱ(原住民工藝、 原住民音樂)</t>
    <phoneticPr fontId="1" type="noConversion"/>
  </si>
  <si>
    <t>通識選修Ⅲ、Ⅳ(原住民藝術、台灣原住民文化概論)</t>
    <phoneticPr fontId="1" type="noConversion"/>
  </si>
  <si>
    <t>原住民行政概要</t>
    <phoneticPr fontId="1" type="noConversion"/>
  </si>
  <si>
    <t xml:space="preserve">勞工問題 </t>
    <phoneticPr fontId="1" type="noConversion"/>
  </si>
  <si>
    <t>貧窮與社會救助</t>
    <phoneticPr fontId="1" type="noConversion"/>
  </si>
  <si>
    <t>台灣原住民法律概要</t>
    <phoneticPr fontId="1" type="noConversion"/>
  </si>
  <si>
    <t>身心障礙者福利服務</t>
    <phoneticPr fontId="1" type="noConversion"/>
  </si>
  <si>
    <t>家庭社會工作*</t>
    <phoneticPr fontId="1" type="noConversion"/>
  </si>
  <si>
    <t>志願服務</t>
    <phoneticPr fontId="1" type="noConversion"/>
  </si>
  <si>
    <t>多元文化</t>
    <phoneticPr fontId="1" type="noConversion"/>
  </si>
  <si>
    <t>性別議題與社會工作</t>
    <phoneticPr fontId="1" type="noConversion"/>
  </si>
  <si>
    <t>社會問題</t>
    <phoneticPr fontId="1" type="noConversion"/>
  </si>
  <si>
    <t>自我探索與成長</t>
    <phoneticPr fontId="1" type="noConversion"/>
  </si>
  <si>
    <t>原住民社會工作</t>
    <phoneticPr fontId="1" type="noConversion"/>
  </si>
  <si>
    <t>社區發展實務</t>
    <phoneticPr fontId="1" type="noConversion"/>
  </si>
  <si>
    <t>災變社會工作</t>
    <phoneticPr fontId="1" type="noConversion"/>
  </si>
  <si>
    <t>老人福利服務*</t>
    <phoneticPr fontId="1" type="noConversion"/>
  </si>
  <si>
    <t>兒童及少年福利服務*</t>
    <phoneticPr fontId="1" type="noConversion"/>
  </si>
  <si>
    <t>婦女福利服務*</t>
    <phoneticPr fontId="1" type="noConversion"/>
  </si>
  <si>
    <t>家庭暴力與社會工作*</t>
    <phoneticPr fontId="1" type="noConversion"/>
  </si>
  <si>
    <t>醫務社會工作 *</t>
    <phoneticPr fontId="1" type="noConversion"/>
  </si>
  <si>
    <r>
      <t>103.05.01</t>
    </r>
    <r>
      <rPr>
        <sz val="14"/>
        <color rgb="FFFF0000"/>
        <rFont val="標楷體"/>
        <family val="4"/>
        <charset val="136"/>
      </rPr>
      <t xml:space="preserve">系課程委員會議通過
</t>
    </r>
    <r>
      <rPr>
        <sz val="14"/>
        <color rgb="FFFF0000"/>
        <rFont val="Times New Roman"/>
        <family val="1"/>
      </rPr>
      <t>103.05.09</t>
    </r>
    <r>
      <rPr>
        <sz val="14"/>
        <color rgb="FFFF0000"/>
        <rFont val="標楷體"/>
        <family val="4"/>
        <charset val="136"/>
      </rPr>
      <t xml:space="preserve">院課程委員會議通過
</t>
    </r>
    <r>
      <rPr>
        <sz val="14"/>
        <color rgb="FFFF0000"/>
        <rFont val="Times New Roman"/>
        <family val="1"/>
      </rPr>
      <t>103.05.22</t>
    </r>
    <r>
      <rPr>
        <sz val="14"/>
        <color rgb="FFFF0000"/>
        <rFont val="標楷體"/>
        <family val="4"/>
        <charset val="136"/>
      </rPr>
      <t xml:space="preserve">校課程委員會議通過
</t>
    </r>
    <r>
      <rPr>
        <sz val="14"/>
        <color rgb="FFFF0000"/>
        <rFont val="Times New Roman"/>
        <family val="1"/>
      </rPr>
      <t>103.00.00</t>
    </r>
    <r>
      <rPr>
        <sz val="14"/>
        <color rgb="FFFF0000"/>
        <rFont val="標楷體"/>
        <family val="4"/>
        <charset val="136"/>
      </rPr>
      <t>教務會議通過</t>
    </r>
    <phoneticPr fontId="1" type="noConversion"/>
  </si>
  <si>
    <r>
      <t>合</t>
    </r>
    <r>
      <rPr>
        <b/>
        <sz val="20"/>
        <rFont val="Times New Roman"/>
        <family val="1"/>
      </rPr>
      <t xml:space="preserve">      </t>
    </r>
    <r>
      <rPr>
        <b/>
        <sz val="20"/>
        <rFont val="標楷體"/>
        <family val="4"/>
        <charset val="136"/>
      </rPr>
      <t>計</t>
    </r>
    <phoneticPr fontId="1" type="noConversion"/>
  </si>
  <si>
    <r>
      <t>必修學分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  <phoneticPr fontId="1" type="noConversion"/>
  </si>
  <si>
    <r>
      <t>必修學分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</si>
  <si>
    <r>
      <t>選修學分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</si>
  <si>
    <r>
      <t>總學分</t>
    </r>
    <r>
      <rPr>
        <b/>
        <sz val="20"/>
        <color rgb="FFC00000"/>
        <rFont val="Times New Roman"/>
        <family val="1"/>
      </rPr>
      <t>/</t>
    </r>
    <r>
      <rPr>
        <b/>
        <sz val="20"/>
        <color rgb="FFC00000"/>
        <rFont val="標楷體"/>
        <family val="4"/>
        <charset val="136"/>
      </rPr>
      <t>總時數</t>
    </r>
  </si>
  <si>
    <t>英文名稱</t>
    <phoneticPr fontId="1" type="noConversion"/>
  </si>
  <si>
    <t>Labor Education</t>
    <phoneticPr fontId="1" type="noConversion"/>
  </si>
  <si>
    <t>Information Technology and Application</t>
    <phoneticPr fontId="1" type="noConversion"/>
  </si>
  <si>
    <t>Happiness Study Overview</t>
  </si>
  <si>
    <t>Civil Society</t>
  </si>
  <si>
    <t>Gymnastic Ⅲ、Ⅳ</t>
    <phoneticPr fontId="1" type="noConversion"/>
  </si>
  <si>
    <t>Service Learning Education</t>
  </si>
  <si>
    <t>Logical Thinking and Creative Applications</t>
    <phoneticPr fontId="1" type="noConversion"/>
  </si>
  <si>
    <t>General Workplace EnglishⅠ、Ⅱ</t>
  </si>
  <si>
    <t>Introduction to Social Work</t>
    <phoneticPr fontId="1" type="noConversion"/>
  </si>
  <si>
    <t>Psychology</t>
    <phoneticPr fontId="1" type="noConversion"/>
  </si>
  <si>
    <t>Sociology</t>
    <phoneticPr fontId="1" type="noConversion"/>
  </si>
  <si>
    <t>Social Psychology</t>
    <phoneticPr fontId="1" type="noConversion"/>
  </si>
  <si>
    <t>Working Ethics and Law</t>
    <phoneticPr fontId="1" type="noConversion"/>
  </si>
  <si>
    <t>Social Concerns and Services</t>
    <phoneticPr fontId="1" type="noConversion"/>
  </si>
  <si>
    <t>Humanities, Society, and Technology</t>
  </si>
  <si>
    <t>OFFICE Application Software</t>
    <phoneticPr fontId="1" type="noConversion"/>
  </si>
  <si>
    <t>Multimedia webpage design</t>
    <phoneticPr fontId="1" type="noConversion"/>
  </si>
  <si>
    <t>Learning English through Movies</t>
    <phoneticPr fontId="1" type="noConversion"/>
  </si>
  <si>
    <t>Community Work</t>
    <phoneticPr fontId="1" type="noConversion"/>
  </si>
  <si>
    <t>Research Methods for Social Work</t>
    <phoneticPr fontId="1" type="noConversion"/>
  </si>
  <si>
    <t>Social Welfare Administration</t>
    <phoneticPr fontId="1" type="noConversion"/>
  </si>
  <si>
    <t>Program Planning and Evaluation</t>
    <phoneticPr fontId="1" type="noConversion"/>
  </si>
  <si>
    <t>Aboriginal &amp; Indigenous Social Work</t>
    <phoneticPr fontId="1" type="noConversion"/>
  </si>
  <si>
    <t>Domestic Violence and Social Work</t>
    <phoneticPr fontId="1" type="noConversion"/>
  </si>
  <si>
    <t>Women Welfare Services</t>
    <phoneticPr fontId="1" type="noConversion"/>
  </si>
  <si>
    <t>Medical Social Work</t>
    <phoneticPr fontId="1" type="noConversion"/>
  </si>
  <si>
    <t>Child and Adolescent Welfare Servic</t>
    <phoneticPr fontId="1" type="noConversion"/>
  </si>
  <si>
    <t>disaster management and social work</t>
    <phoneticPr fontId="1" type="noConversion"/>
  </si>
  <si>
    <t>Long Term Care</t>
    <phoneticPr fontId="1" type="noConversion"/>
  </si>
  <si>
    <t>Long Term Care</t>
  </si>
  <si>
    <t>Social Work Practicum Ⅰ</t>
    <phoneticPr fontId="1" type="noConversion"/>
  </si>
  <si>
    <t>英文名稱</t>
    <phoneticPr fontId="1" type="noConversion"/>
  </si>
  <si>
    <t>Social Policy &amp; Social Legislation</t>
    <phoneticPr fontId="1" type="noConversion"/>
  </si>
  <si>
    <t>Social Work Management</t>
    <phoneticPr fontId="1" type="noConversion"/>
  </si>
  <si>
    <t>Non-profit Organization Management</t>
    <phoneticPr fontId="1" type="noConversion"/>
  </si>
  <si>
    <t>Human Resource Management</t>
    <phoneticPr fontId="1" type="noConversion"/>
  </si>
  <si>
    <t>Seminar on Social Work and Law</t>
    <phoneticPr fontId="1" type="noConversion"/>
  </si>
  <si>
    <t>Employment security</t>
    <phoneticPr fontId="1" type="noConversion"/>
  </si>
  <si>
    <t>Hospice Care and Social Work</t>
    <phoneticPr fontId="1" type="noConversion"/>
  </si>
  <si>
    <t>Strength Perspective for Social Work</t>
    <phoneticPr fontId="1" type="noConversion"/>
  </si>
  <si>
    <t>The Development and Utilization of Social Resources</t>
    <phoneticPr fontId="1" type="noConversion"/>
  </si>
  <si>
    <t>Religion Social Work</t>
    <phoneticPr fontId="1" type="noConversion"/>
  </si>
  <si>
    <t>Psychiatry Social work</t>
    <phoneticPr fontId="1" type="noConversion"/>
  </si>
  <si>
    <t>Pratice of Community Development</t>
  </si>
  <si>
    <t>Child and Adolescent Welfare Servic</t>
    <phoneticPr fontId="1" type="noConversion"/>
  </si>
  <si>
    <t>Thde Introduction of Indigenous Administration</t>
  </si>
  <si>
    <t>Social Work with Families</t>
    <phoneticPr fontId="1" type="noConversion"/>
  </si>
  <si>
    <t>Laborer Problems</t>
  </si>
  <si>
    <t xml:space="preserve">Poverty and Social Assistance </t>
  </si>
  <si>
    <t>Thde Introduction of Indigenous Law</t>
  </si>
  <si>
    <t>Social Work with Families</t>
    <phoneticPr fontId="1" type="noConversion"/>
  </si>
  <si>
    <t>Welfare for Person with Disabilities</t>
    <phoneticPr fontId="1" type="noConversion"/>
  </si>
  <si>
    <t>Elderly Welfare Service</t>
  </si>
  <si>
    <t>Volunteer Service</t>
    <phoneticPr fontId="1" type="noConversion"/>
  </si>
  <si>
    <t>Multiculturalism</t>
    <phoneticPr fontId="1" type="noConversion"/>
  </si>
  <si>
    <t xml:space="preserve">Gender Issues and Social Work </t>
    <phoneticPr fontId="1" type="noConversion"/>
  </si>
  <si>
    <t>Ethnic groups relations</t>
    <phoneticPr fontId="1" type="noConversion"/>
  </si>
  <si>
    <t>Self Exploration and Growth</t>
  </si>
  <si>
    <t>Social Group Work</t>
    <phoneticPr fontId="1" type="noConversion"/>
  </si>
  <si>
    <t>Social Case Work</t>
    <phoneticPr fontId="1" type="noConversion"/>
  </si>
  <si>
    <t>Women Welfare Services</t>
  </si>
  <si>
    <t>Psychiatry Social work</t>
    <phoneticPr fontId="1" type="noConversion"/>
  </si>
  <si>
    <t>103.05.01系課程委員會議通過
103.05.09院課程委員會議通過
103.05.22校課程委員會議通過
103.00.00教務會議通過</t>
    <phoneticPr fontId="1" type="noConversion"/>
  </si>
  <si>
    <t>第  一  學  年</t>
  </si>
  <si>
    <t>第  二  學  年</t>
  </si>
  <si>
    <t>第  三  學  年</t>
  </si>
  <si>
    <t>第  四  學  年</t>
  </si>
  <si>
    <t>科      目</t>
  </si>
  <si>
    <t>Chinese Reading and Writing Ⅰ、Ⅱ</t>
  </si>
  <si>
    <t>English Ⅰ、Ⅱ</t>
    <phoneticPr fontId="1" type="noConversion"/>
  </si>
  <si>
    <t>Gymnastic Ⅰ、Ⅱ</t>
    <phoneticPr fontId="1" type="noConversion"/>
  </si>
  <si>
    <t>通用職場英文Ⅰ、Ⅱ</t>
    <phoneticPr fontId="1" type="noConversion"/>
  </si>
  <si>
    <t>合      計</t>
    <phoneticPr fontId="1" type="noConversion"/>
  </si>
  <si>
    <t>OFFICE實務與應用</t>
  </si>
  <si>
    <t>社會團體工作  *</t>
    <phoneticPr fontId="1" type="noConversion"/>
  </si>
  <si>
    <t>Social Work Practicum (Ⅱ)</t>
    <phoneticPr fontId="1" type="noConversion"/>
  </si>
  <si>
    <t>Social Work Practicum (Ⅲ)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</si>
  <si>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</si>
  <si>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</si>
  <si>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</si>
  <si>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</si>
  <si>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t xml:space="preserve">社會團體工作 </t>
    <phoneticPr fontId="1" type="noConversion"/>
  </si>
  <si>
    <t>實習(驗)時數</t>
    <phoneticPr fontId="1" type="noConversion"/>
  </si>
  <si>
    <r>
      <t>合</t>
    </r>
    <r>
      <rPr>
        <b/>
        <sz val="12"/>
        <color rgb="FF7030A0"/>
        <rFont val="標楷體"/>
        <family val="4"/>
        <charset val="136"/>
      </rPr>
      <t xml:space="preserve">      計</t>
    </r>
    <phoneticPr fontId="1" type="noConversion"/>
  </si>
  <si>
    <t>History and Culture</t>
    <phoneticPr fontId="1" type="noConversion"/>
  </si>
  <si>
    <r>
      <t xml:space="preserve"> 大仁科技大學 原住民班 (日)四技 </t>
    </r>
    <r>
      <rPr>
        <sz val="18"/>
        <color rgb="FFFF0000"/>
        <rFont val="標楷體"/>
        <family val="4"/>
        <charset val="136"/>
      </rPr>
      <t>社會工作</t>
    </r>
    <r>
      <rPr>
        <sz val="18"/>
        <rFont val="標楷體"/>
        <family val="4"/>
        <charset val="136"/>
      </rPr>
      <t>系 課程表(103學年度)</t>
    </r>
    <phoneticPr fontId="1" type="noConversion"/>
  </si>
  <si>
    <t>通識選修Ⅲ、Ⅳ(原住民藝術、台灣原住民文化概論)</t>
    <phoneticPr fontId="1" type="noConversion"/>
  </si>
  <si>
    <t>社會福利概論</t>
    <phoneticPr fontId="1" type="noConversion"/>
  </si>
  <si>
    <t>社會團體工作</t>
    <phoneticPr fontId="1" type="noConversion"/>
  </si>
  <si>
    <t>社區工作</t>
    <phoneticPr fontId="1" type="noConversion"/>
  </si>
  <si>
    <t>社會工作研究法</t>
    <phoneticPr fontId="1" type="noConversion"/>
  </si>
  <si>
    <t>方案設計與評估</t>
    <phoneticPr fontId="1" type="noConversion"/>
  </si>
  <si>
    <t>社會工作管理</t>
    <phoneticPr fontId="1" type="noConversion"/>
  </si>
  <si>
    <t>社會政策與社會立法</t>
    <phoneticPr fontId="1" type="noConversion"/>
  </si>
  <si>
    <r>
      <t>實務專題</t>
    </r>
    <r>
      <rPr>
        <sz val="20"/>
        <rFont val="新細明體"/>
        <family val="1"/>
        <charset val="136"/>
      </rPr>
      <t>Ⅰ、Ⅱ</t>
    </r>
    <phoneticPr fontId="1" type="noConversion"/>
  </si>
  <si>
    <t>中文閱讀與書寫Ⅰ、Ⅱ</t>
    <phoneticPr fontId="1" type="noConversion"/>
  </si>
  <si>
    <t xml:space="preserve">精神醫學社會工作 </t>
    <phoneticPr fontId="1" type="noConversion"/>
  </si>
  <si>
    <t xml:space="preserve">長期照顧 </t>
    <phoneticPr fontId="1" type="noConversion"/>
  </si>
  <si>
    <t xml:space="preserve">醫務社會工作 </t>
    <phoneticPr fontId="1" type="noConversion"/>
  </si>
  <si>
    <t>婦女福利服務</t>
    <phoneticPr fontId="1" type="noConversion"/>
  </si>
  <si>
    <t>家庭暴力與社會工作</t>
    <phoneticPr fontId="1" type="noConversion"/>
  </si>
  <si>
    <t>兒童及少年福利服務</t>
    <phoneticPr fontId="1" type="noConversion"/>
  </si>
  <si>
    <r>
      <t xml:space="preserve"> </t>
    </r>
    <r>
      <rPr>
        <sz val="36"/>
        <color theme="1"/>
        <rFont val="標楷體"/>
        <family val="4"/>
        <charset val="136"/>
      </rPr>
      <t>大仁科技大學</t>
    </r>
    <r>
      <rPr>
        <sz val="36"/>
        <color theme="1"/>
        <rFont val="Times New Roman"/>
        <family val="1"/>
      </rPr>
      <t xml:space="preserve"> </t>
    </r>
    <r>
      <rPr>
        <sz val="36"/>
        <color theme="1"/>
        <rFont val="標楷體"/>
        <family val="4"/>
        <charset val="136"/>
      </rPr>
      <t>原住民班</t>
    </r>
    <r>
      <rPr>
        <sz val="36"/>
        <color theme="1"/>
        <rFont val="Times New Roman"/>
        <family val="1"/>
      </rPr>
      <t xml:space="preserve"> (</t>
    </r>
    <r>
      <rPr>
        <sz val="36"/>
        <color theme="1"/>
        <rFont val="標楷體"/>
        <family val="4"/>
        <charset val="136"/>
      </rPr>
      <t>日</t>
    </r>
    <r>
      <rPr>
        <sz val="36"/>
        <color theme="1"/>
        <rFont val="Times New Roman"/>
        <family val="1"/>
      </rPr>
      <t>)</t>
    </r>
    <r>
      <rPr>
        <sz val="36"/>
        <color theme="1"/>
        <rFont val="標楷體"/>
        <family val="4"/>
        <charset val="136"/>
      </rPr>
      <t>四技</t>
    </r>
    <r>
      <rPr>
        <sz val="36"/>
        <color theme="1"/>
        <rFont val="Times New Roman"/>
        <family val="1"/>
      </rPr>
      <t xml:space="preserve"> </t>
    </r>
    <r>
      <rPr>
        <sz val="36"/>
        <color theme="1"/>
        <rFont val="標楷體"/>
        <family val="4"/>
        <charset val="136"/>
      </rPr>
      <t>社會工作系</t>
    </r>
    <r>
      <rPr>
        <sz val="36"/>
        <color theme="1"/>
        <rFont val="Times New Roman"/>
        <family val="1"/>
      </rPr>
      <t xml:space="preserve"> </t>
    </r>
    <r>
      <rPr>
        <sz val="36"/>
        <color theme="1"/>
        <rFont val="標楷體"/>
        <family val="4"/>
        <charset val="136"/>
      </rPr>
      <t>課程表</t>
    </r>
    <r>
      <rPr>
        <sz val="36"/>
        <color theme="1"/>
        <rFont val="Times New Roman"/>
        <family val="1"/>
      </rPr>
      <t>(103</t>
    </r>
    <r>
      <rPr>
        <sz val="36"/>
        <color theme="1"/>
        <rFont val="標楷體"/>
        <family val="4"/>
        <charset val="136"/>
      </rPr>
      <t>學年度</t>
    </r>
    <r>
      <rPr>
        <sz val="36"/>
        <color theme="1"/>
        <rFont val="Times New Roman"/>
        <family val="1"/>
      </rPr>
      <t>)</t>
    </r>
    <phoneticPr fontId="1" type="noConversion"/>
  </si>
  <si>
    <t>家庭社會工作</t>
    <phoneticPr fontId="1" type="noConversion"/>
  </si>
  <si>
    <t>老人福利服務</t>
    <phoneticPr fontId="1" type="noConversion"/>
  </si>
  <si>
    <t>院訂選修</t>
    <phoneticPr fontId="1" type="noConversion"/>
  </si>
  <si>
    <t>1. 總學分說明：最低畢業學分為128學分，包括:通識必修課程24學分【共同課程16學分，含:中文閱讀與書寫Ⅰ及Ⅱ，英文Ⅰ及、Ⅱ，通用職場英文Ⅰ及Ⅱ，資訊科技與應用，體育Ⅰ、Ⅱ、Ⅲ及Ⅳ，服務學習教育、勞動教育；核心通識課程8學分，含:邏輯思維與創意應用、幸福學、公民與社會、歷史與文化】，通識選修課程8學分，院訂必修8學分，院訂選修2學分，專業必修64學分，專業選修至少22學分 (含承認外系課程12學分，不含通識課程)。
2. 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 
3. 學程說明：學程共有兒童少年與家庭社會工作學程及健康照顧與福利服務學程，至少需完成兩者任一學程之修讀並取得學程證明始得畢業：
(1)兒童少年與家庭社會工作學程：修畢學程選修20學分以上，給予學程修課證明，其中"家庭社會工作"為學程必選課程。
(2)健康照顧與福利服務學程：修畢學程選修20學分以上，給予學程修課證明，其中"老人福利服務"為學程必選課程。
4. 實習說明：實習11學分(含校外實習9學分，校內實習2學分)包括社會工作實習Ⅰ為校內授課及機構見習，於第三學年上學期實施。社會工作實習Ⅱ為機構實習，於第三學年暑假實施，總計八星期，至少320小時(含)以上。社會工作實習Ⅲ為方案實習，於第四學年上學期實施，至少108小時(含以上)。實習時數之規畫係依據「台灣社會工作專業人員協會」、「台灣社會工作教育學會」 建議，並符合考選部社工師考試資格之規定，全國社會工作系社會工作實習至少兩次，合計400小時以上。另建議實習前先完成社會工作相關服務與活動300小時， 包括社會工作活動。社會工作研習及社會工作服務。請參考社會工作系實習課程紀錄表。
5. 實務專題學分：實務專題Ⅰ、Ⅱ共計4學分。                                                                                                                                                                                  6. 可被承認為畢業之學分如下：
(1) 本系之專業學程學分
(2) 本系開設之專業選修學分
(3) 外系開設之專業選修學程（至少20學分）
(4) 取得跨領域學分學程證明書之學分（至少20學分）
(5) 未取得第(3)或(4)項之學分者，其他外系開設之課程最多承認12學分。                                                                                                                                                                            
7. 各年級學分說明：一至三年級每學期至少修16學分，最多修25學分；四年級每學期至少修9學分，最多修25學分。
8. 畢業門檻與配套措施說明：(1)中文能力須通過本校中文能力檢測，未通過者需繳交書目閱讀心得，經中文能力檢測小組委員審查    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：a.社會工作實習兩次，合計400小時以上。b.實務專題須於校內外公開發表，並經授課教師認定通過。c.至少需完成任一學程之修讀並取得學程證明。專業能力配套措施請參考本系學生畢業門檻規畫表。</t>
    <phoneticPr fontId="1" type="noConversion"/>
  </si>
  <si>
    <t>1. 總學分說明：最低畢業學分為128學分，包括:通識必修課程24學分【共同課程16學分，含:中文閱讀與書寫Ⅰ及Ⅱ，英文Ⅰ及、Ⅱ，通用職場英文Ⅰ及Ⅱ，資訊科技與應用，體育Ⅰ、Ⅱ、Ⅲ及Ⅳ，服務學習教育、勞動教育；核心通識課程8學分，含:邏輯思維與創意應用、幸福學、公民與社會、歷史與文化】，通識選修課程8學分，院訂必修8學分，院訂選修2學分，專業必修64學分，專業選修至少22學分 (含承認外系課程12學分，不含通識課程)。
2. 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 
3. 學程說明：學程共有兒童少年與家庭社會工作學程及健康照顧與福利服務學程，至少需完成兩者任一學程之修讀並取得學程證明始得畢業：
(1)兒童少年與家庭社會工作學程：修畢學程選修20學分以上，給予學程修課證明，其中"家庭社會工作"為學程必選課程。
(2)健康照顧與福利服務學程：修畢學程選修20學分以上，給予學程修課證明，其中"老人福利服務"為學程必選課程。
4. 實習說明：實習11學分(含校外實習9學分，校內實習2學分)包括社會工作實習Ⅰ為校內授課及機構見習，於第三學年上學期實施。社會工作實習Ⅱ為機構實習，於第三學年暑假實施，總計八星期，至少320小時(含)以上。社會工作實習Ⅲ為方案實習，於第四學年上學期實施，至少108小時(含以上)。實習時數之規畫係依據「台灣社會工作專業人員協會」、「台灣社會工作教育學會」 建議，並符合考選部社工師考試資格之規定，全國社會工作系社會工作實習至少兩次，合計400小時以上。另建議實習前先完成社會工作相關服務與活動300小時， 包括社會工作活動。社會工作研習及社會工作服務。請參考社會工作系實習課程紀錄表。
5. 實務專題學分：實務專題Ⅰ、Ⅱ共計4學分。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可被承認為畢業之學分如下：
(1) 本系之專業學程學分
(2) 本系開設之專業選修學分
(3) 外系開設之專業選修學程（至少20學分）
(4) 取得跨領域學分學程證明書之學分（至少20學分）
(5) 未取得第(3)或(4)項之學分者，其他外系開設之課程最多承認12學分。                                                                                                                                                                            
7. 各年級學分說明：一至三年級每學期至少修16學分，最多修25學分；四年級每學期至少修9學分，最多修25學分。
8. 畢業門檻與配套措施說明：(1)中文能力須通過本校中文能力檢測，未通過者需繳交書目閱讀心得，經中文能力檢測小組委員審查    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：a.社會工作實習兩次，合計400小時以上。b.實務專題須於校內外公開發表，並經授課教師認定通過。c.至少需完成任一學程之修讀並取得學程證明。專業能力配套措施請參考本系學生畢業門檻規畫表。</t>
    <phoneticPr fontId="1" type="noConversion"/>
  </si>
  <si>
    <t>實務專題Ⅰ、Ⅱ</t>
    <phoneticPr fontId="1" type="noConversion"/>
  </si>
  <si>
    <t>Social Work TopicsⅠ、Ⅱ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</si>
</sst>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2"/>
      <color rgb="FFC00000"/>
      <name val="標楷體"/>
      <family val="4"/>
      <charset val="136"/>
    </font>
    <font>
      <sz val="22"/>
      <color rgb="FFC00000"/>
      <name val="Times New Roman"/>
      <family val="1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20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20"/>
      <name val="新細明體"/>
      <family val="1"/>
      <charset val="136"/>
    </font>
    <font>
      <sz val="20"/>
      <color theme="1"/>
      <name val="標楷體"/>
      <family val="4"/>
      <charset val="136"/>
    </font>
    <font>
      <sz val="20"/>
      <color rgb="FF7030A0"/>
      <name val="標楷體"/>
      <family val="4"/>
      <charset val="136"/>
    </font>
    <font>
      <sz val="20"/>
      <color rgb="FF7030A0"/>
      <name val="新細明體"/>
      <family val="1"/>
      <charset val="136"/>
    </font>
    <font>
      <sz val="26"/>
      <color theme="7"/>
      <name val="Times New Roman"/>
      <family val="1"/>
    </font>
    <font>
      <sz val="20"/>
      <color rgb="FFC00000"/>
      <name val="標楷體"/>
      <family val="4"/>
      <charset val="136"/>
    </font>
    <font>
      <sz val="20"/>
      <color rgb="FFC00000"/>
      <name val="Times New Roman"/>
      <family val="1"/>
    </font>
    <font>
      <b/>
      <sz val="20"/>
      <name val="Times New Roman"/>
      <family val="1"/>
    </font>
    <font>
      <sz val="20"/>
      <color indexed="8"/>
      <name val="Times New Roman"/>
      <family val="1"/>
    </font>
    <font>
      <b/>
      <sz val="20"/>
      <name val="標楷體"/>
      <family val="4"/>
      <charset val="136"/>
    </font>
    <font>
      <b/>
      <sz val="20"/>
      <color rgb="FFC00000"/>
      <name val="標楷體"/>
      <family val="4"/>
      <charset val="136"/>
    </font>
    <font>
      <b/>
      <sz val="20"/>
      <color rgb="FFC00000"/>
      <name val="Times New Roman"/>
      <family val="1"/>
    </font>
    <font>
      <sz val="18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7030A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rgb="FFC00000"/>
      <name val="標楷體"/>
      <family val="4"/>
      <charset val="136"/>
    </font>
    <font>
      <sz val="12"/>
      <color rgb="FFC00000"/>
      <name val="標楷體"/>
      <family val="4"/>
      <charset val="136"/>
    </font>
    <font>
      <strike/>
      <sz val="12"/>
      <color rgb="FF7030A0"/>
      <name val="標楷體"/>
      <family val="4"/>
      <charset val="136"/>
    </font>
    <font>
      <sz val="12"/>
      <color theme="7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sz val="18"/>
      <color rgb="FFFF0000"/>
      <name val="標楷體"/>
      <family val="4"/>
      <charset val="136"/>
    </font>
    <font>
      <strike/>
      <sz val="20"/>
      <color rgb="FF7030A0"/>
      <name val="Times New Roman"/>
      <family val="1"/>
    </font>
    <font>
      <sz val="20"/>
      <color rgb="FF7030A0"/>
      <name val="Times New Roman"/>
      <family val="1"/>
    </font>
    <font>
      <sz val="22"/>
      <color rgb="FF7030A0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36"/>
      <color theme="1"/>
      <name val="Times New Roman"/>
      <family val="1"/>
    </font>
    <font>
      <sz val="36"/>
      <color theme="1"/>
      <name val="標楷體"/>
      <family val="4"/>
      <charset val="136"/>
    </font>
    <font>
      <sz val="16"/>
      <name val="標楷體"/>
      <family val="4"/>
      <charset val="136"/>
    </font>
    <font>
      <sz val="14"/>
      <color rgb="FFC00000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8" fillId="0" borderId="16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0" fillId="0" borderId="1" xfId="0" applyFont="1" applyBorder="1"/>
    <xf numFmtId="0" fontId="3" fillId="0" borderId="1" xfId="0" applyFont="1" applyBorder="1"/>
    <xf numFmtId="0" fontId="28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8" fillId="0" borderId="6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vertical="center"/>
    </xf>
    <xf numFmtId="0" fontId="32" fillId="5" borderId="1" xfId="0" applyFont="1" applyFill="1" applyBorder="1" applyAlignment="1">
      <alignment vertical="center"/>
    </xf>
    <xf numFmtId="0" fontId="32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2" fillId="5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distributed" vertical="center"/>
    </xf>
    <xf numFmtId="0" fontId="21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28" fillId="8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8" fillId="0" borderId="2" xfId="0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right" vertical="center"/>
    </xf>
    <xf numFmtId="176" fontId="3" fillId="3" borderId="1" xfId="0" applyNumberFormat="1" applyFont="1" applyFill="1" applyBorder="1" applyAlignment="1">
      <alignment horizontal="right" vertical="center"/>
    </xf>
    <xf numFmtId="0" fontId="28" fillId="0" borderId="2" xfId="0" applyFont="1" applyFill="1" applyBorder="1" applyAlignment="1">
      <alignment horizontal="right" vertical="center"/>
    </xf>
    <xf numFmtId="0" fontId="35" fillId="3" borderId="5" xfId="0" applyFont="1" applyFill="1" applyBorder="1" applyAlignment="1">
      <alignment vertical="center"/>
    </xf>
    <xf numFmtId="0" fontId="28" fillId="0" borderId="1" xfId="0" applyFont="1" applyBorder="1" applyAlignment="1">
      <alignment horizontal="right" vertical="center"/>
    </xf>
    <xf numFmtId="0" fontId="39" fillId="0" borderId="4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left" vertical="center"/>
    </xf>
    <xf numFmtId="0" fontId="35" fillId="0" borderId="11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0" fontId="40" fillId="0" borderId="2" xfId="0" applyFont="1" applyFill="1" applyBorder="1" applyAlignment="1">
      <alignment vertical="center"/>
    </xf>
    <xf numFmtId="0" fontId="40" fillId="0" borderId="2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vertical="center" readingOrder="1"/>
    </xf>
    <xf numFmtId="0" fontId="3" fillId="3" borderId="1" xfId="0" applyNumberFormat="1" applyFont="1" applyFill="1" applyBorder="1" applyAlignment="1">
      <alignment horizontal="right"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43" fillId="9" borderId="1" xfId="0" applyFont="1" applyFill="1" applyBorder="1" applyAlignment="1">
      <alignment vertical="center" wrapText="1"/>
    </xf>
    <xf numFmtId="0" fontId="43" fillId="9" borderId="1" xfId="0" applyFont="1" applyFill="1" applyBorder="1" applyAlignment="1">
      <alignment horizontal="left" vertical="center" wrapText="1"/>
    </xf>
    <xf numFmtId="0" fontId="44" fillId="5" borderId="1" xfId="0" applyFont="1" applyFill="1" applyBorder="1" applyAlignment="1">
      <alignment vertical="center"/>
    </xf>
    <xf numFmtId="0" fontId="43" fillId="9" borderId="21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wrapText="1"/>
    </xf>
    <xf numFmtId="0" fontId="27" fillId="0" borderId="1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7" fillId="0" borderId="2" xfId="0" applyFont="1" applyFill="1" applyBorder="1" applyAlignment="1">
      <alignment horizontal="center" vertical="center" textRotation="255" wrapText="1"/>
    </xf>
    <xf numFmtId="0" fontId="27" fillId="0" borderId="7" xfId="0" applyFont="1" applyFill="1" applyBorder="1" applyAlignment="1">
      <alignment horizontal="center" vertical="center" textRotation="255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46" fillId="0" borderId="11" xfId="0" applyFont="1" applyFill="1" applyBorder="1" applyAlignment="1">
      <alignment horizontal="left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46" fillId="0" borderId="5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distributed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wrapText="1"/>
    </xf>
    <xf numFmtId="0" fontId="27" fillId="0" borderId="11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176" fontId="43" fillId="0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8" borderId="1" xfId="0" applyFont="1" applyFill="1" applyBorder="1" applyAlignment="1">
      <alignment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left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vertical="center" wrapText="1"/>
    </xf>
    <xf numFmtId="0" fontId="26" fillId="0" borderId="6" xfId="0" applyFont="1" applyFill="1" applyBorder="1" applyAlignment="1">
      <alignment horizontal="left"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7" fillId="0" borderId="6" xfId="0" applyFont="1" applyBorder="1" applyAlignment="1">
      <alignment horizontal="left" vertical="center" wrapText="1"/>
    </xf>
    <xf numFmtId="0" fontId="26" fillId="0" borderId="6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26" fillId="0" borderId="7" xfId="0" applyFont="1" applyFill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27" fillId="0" borderId="6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right" vertical="center" wrapText="1"/>
    </xf>
    <xf numFmtId="0" fontId="27" fillId="3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48" fillId="3" borderId="5" xfId="0" applyFont="1" applyFill="1" applyBorder="1" applyAlignment="1">
      <alignment horizontal="left" vertical="center" wrapText="1"/>
    </xf>
    <xf numFmtId="0" fontId="27" fillId="3" borderId="1" xfId="0" applyNumberFormat="1" applyFont="1" applyFill="1" applyBorder="1" applyAlignment="1">
      <alignment vertical="center" wrapText="1"/>
    </xf>
    <xf numFmtId="0" fontId="48" fillId="3" borderId="5" xfId="0" applyFont="1" applyFill="1" applyBorder="1" applyAlignment="1">
      <alignment vertical="center" wrapText="1"/>
    </xf>
    <xf numFmtId="0" fontId="48" fillId="3" borderId="11" xfId="0" applyFont="1" applyFill="1" applyBorder="1" applyAlignment="1">
      <alignment horizontal="left" vertical="center" wrapText="1"/>
    </xf>
    <xf numFmtId="176" fontId="27" fillId="3" borderId="1" xfId="0" applyNumberFormat="1" applyFont="1" applyFill="1" applyBorder="1" applyAlignment="1">
      <alignment horizontal="right" vertical="center" wrapText="1"/>
    </xf>
    <xf numFmtId="0" fontId="48" fillId="0" borderId="11" xfId="0" applyFont="1" applyFill="1" applyBorder="1" applyAlignment="1">
      <alignment horizontal="left" vertical="center" wrapText="1"/>
    </xf>
    <xf numFmtId="176" fontId="27" fillId="3" borderId="1" xfId="0" applyNumberFormat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vertical="center" wrapText="1"/>
    </xf>
    <xf numFmtId="0" fontId="47" fillId="0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right" vertical="center" wrapText="1"/>
    </xf>
    <xf numFmtId="0" fontId="47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8" fillId="0" borderId="8" xfId="0" applyFont="1" applyFill="1" applyBorder="1" applyAlignment="1">
      <alignment horizontal="distributed" vertical="center" textRotation="255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vertical="center" wrapText="1"/>
    </xf>
    <xf numFmtId="0" fontId="44" fillId="6" borderId="6" xfId="0" applyFont="1" applyFill="1" applyBorder="1" applyAlignment="1">
      <alignment horizontal="center" vertical="center" textRotation="255" wrapText="1"/>
    </xf>
    <xf numFmtId="0" fontId="44" fillId="4" borderId="1" xfId="0" applyFont="1" applyFill="1" applyBorder="1" applyAlignment="1">
      <alignment horizontal="left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vertical="center" wrapText="1"/>
    </xf>
    <xf numFmtId="0" fontId="49" fillId="4" borderId="1" xfId="0" applyFont="1" applyFill="1" applyBorder="1" applyAlignment="1">
      <alignment horizontal="center" vertical="center" wrapText="1"/>
    </xf>
    <xf numFmtId="0" fontId="44" fillId="4" borderId="6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horizontal="center" vertical="center" textRotation="255" wrapText="1"/>
    </xf>
    <xf numFmtId="0" fontId="44" fillId="4" borderId="1" xfId="0" applyFont="1" applyFill="1" applyBorder="1" applyAlignment="1">
      <alignment horizontal="distributed" vertical="center" wrapText="1"/>
    </xf>
    <xf numFmtId="0" fontId="44" fillId="4" borderId="6" xfId="0" applyFont="1" applyFill="1" applyBorder="1" applyAlignment="1">
      <alignment vertical="center" wrapText="1"/>
    </xf>
    <xf numFmtId="0" fontId="44" fillId="5" borderId="1" xfId="0" applyFont="1" applyFill="1" applyBorder="1" applyAlignment="1">
      <alignment horizontal="center" vertical="center" wrapText="1"/>
    </xf>
    <xf numFmtId="0" fontId="44" fillId="5" borderId="1" xfId="0" applyFont="1" applyFill="1" applyBorder="1" applyAlignment="1">
      <alignment vertical="center" wrapText="1"/>
    </xf>
    <xf numFmtId="0" fontId="49" fillId="5" borderId="1" xfId="0" applyFont="1" applyFill="1" applyBorder="1" applyAlignment="1">
      <alignment horizontal="center" vertical="center" wrapText="1"/>
    </xf>
    <xf numFmtId="0" fontId="49" fillId="5" borderId="1" xfId="0" applyFont="1" applyFill="1" applyBorder="1" applyAlignment="1">
      <alignment vertical="center" wrapText="1"/>
    </xf>
    <xf numFmtId="0" fontId="49" fillId="5" borderId="6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44" fillId="5" borderId="1" xfId="0" applyFont="1" applyFill="1" applyBorder="1" applyAlignment="1">
      <alignment horizontal="left" vertical="center" wrapText="1"/>
    </xf>
    <xf numFmtId="0" fontId="49" fillId="5" borderId="6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 textRotation="255" wrapText="1"/>
    </xf>
    <xf numFmtId="0" fontId="51" fillId="7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 wrapText="1"/>
    </xf>
    <xf numFmtId="0" fontId="44" fillId="7" borderId="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wrapText="1"/>
    </xf>
    <xf numFmtId="0" fontId="27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55" fillId="5" borderId="1" xfId="0" applyFont="1" applyFill="1" applyBorder="1" applyAlignment="1">
      <alignment horizontal="center" vertical="center"/>
    </xf>
    <xf numFmtId="0" fontId="55" fillId="5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horizontal="center" vertical="center"/>
    </xf>
    <xf numFmtId="0" fontId="54" fillId="4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vertical="center"/>
    </xf>
    <xf numFmtId="0" fontId="38" fillId="0" borderId="3" xfId="0" applyFont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vertical="center"/>
    </xf>
    <xf numFmtId="0" fontId="32" fillId="4" borderId="4" xfId="0" applyFont="1" applyFill="1" applyBorder="1" applyAlignment="1">
      <alignment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53" fillId="4" borderId="4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vertical="center"/>
    </xf>
    <xf numFmtId="0" fontId="20" fillId="4" borderId="4" xfId="0" applyFont="1" applyFill="1" applyBorder="1" applyAlignment="1">
      <alignment horizontal="left" vertical="center"/>
    </xf>
    <xf numFmtId="0" fontId="21" fillId="4" borderId="29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left" vertical="center"/>
    </xf>
    <xf numFmtId="0" fontId="55" fillId="5" borderId="5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vertical="center"/>
    </xf>
    <xf numFmtId="0" fontId="32" fillId="4" borderId="11" xfId="0" applyFont="1" applyFill="1" applyBorder="1" applyAlignment="1">
      <alignment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53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vertical="center"/>
    </xf>
    <xf numFmtId="0" fontId="55" fillId="5" borderId="3" xfId="0" applyFont="1" applyFill="1" applyBorder="1" applyAlignment="1">
      <alignment vertical="center"/>
    </xf>
    <xf numFmtId="0" fontId="21" fillId="5" borderId="4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left" vertical="center"/>
    </xf>
    <xf numFmtId="0" fontId="20" fillId="5" borderId="4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vertical="center"/>
    </xf>
    <xf numFmtId="0" fontId="33" fillId="5" borderId="4" xfId="0" applyFont="1" applyFill="1" applyBorder="1" applyAlignment="1">
      <alignment horizontal="center" vertical="center" wrapText="1"/>
    </xf>
    <xf numFmtId="0" fontId="55" fillId="5" borderId="29" xfId="0" applyFont="1" applyFill="1" applyBorder="1" applyAlignment="1">
      <alignment vertical="center"/>
    </xf>
    <xf numFmtId="0" fontId="55" fillId="5" borderId="17" xfId="0" applyFont="1" applyFill="1" applyBorder="1" applyAlignment="1">
      <alignment horizontal="center" vertical="center"/>
    </xf>
    <xf numFmtId="0" fontId="55" fillId="5" borderId="3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/>
    </xf>
    <xf numFmtId="0" fontId="8" fillId="0" borderId="39" xfId="0" applyFont="1" applyFill="1" applyBorder="1" applyAlignment="1">
      <alignment horizontal="center" vertical="center"/>
    </xf>
    <xf numFmtId="0" fontId="28" fillId="8" borderId="21" xfId="0" applyFont="1" applyFill="1" applyBorder="1" applyAlignment="1">
      <alignment vertical="center" wrapText="1"/>
    </xf>
    <xf numFmtId="0" fontId="3" fillId="8" borderId="21" xfId="0" applyFont="1" applyFill="1" applyBorder="1" applyAlignment="1">
      <alignment vertical="center" wrapText="1"/>
    </xf>
    <xf numFmtId="0" fontId="31" fillId="0" borderId="21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20" fillId="4" borderId="37" xfId="0" applyFont="1" applyFill="1" applyBorder="1" applyAlignment="1">
      <alignment horizontal="left" vertical="center"/>
    </xf>
    <xf numFmtId="0" fontId="20" fillId="4" borderId="39" xfId="0" applyFont="1" applyFill="1" applyBorder="1" applyAlignment="1">
      <alignment horizontal="left" vertical="center"/>
    </xf>
    <xf numFmtId="0" fontId="20" fillId="4" borderId="38" xfId="0" applyFont="1" applyFill="1" applyBorder="1" applyAlignment="1">
      <alignment horizontal="left" vertical="center"/>
    </xf>
    <xf numFmtId="0" fontId="20" fillId="4" borderId="21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center" vertical="center" textRotation="255"/>
    </xf>
    <xf numFmtId="0" fontId="4" fillId="0" borderId="0" xfId="0" applyFont="1" applyFill="1"/>
    <xf numFmtId="0" fontId="32" fillId="6" borderId="18" xfId="0" applyFont="1" applyFill="1" applyBorder="1" applyAlignment="1">
      <alignment horizontal="center" vertical="center" textRotation="255"/>
    </xf>
    <xf numFmtId="0" fontId="32" fillId="7" borderId="18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 shrinkToFit="1"/>
    </xf>
    <xf numFmtId="0" fontId="58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0" xfId="0" applyNumberFormat="1" applyFont="1" applyFill="1" applyBorder="1" applyAlignment="1">
      <alignment horizontal="center" vertical="center" textRotation="255"/>
    </xf>
    <xf numFmtId="0" fontId="3" fillId="0" borderId="32" xfId="0" applyNumberFormat="1" applyFont="1" applyFill="1" applyBorder="1" applyAlignment="1">
      <alignment horizontal="center" vertical="center" textRotation="255"/>
    </xf>
    <xf numFmtId="0" fontId="3" fillId="0" borderId="34" xfId="0" applyNumberFormat="1" applyFont="1" applyFill="1" applyBorder="1" applyAlignment="1">
      <alignment horizontal="center" vertical="center" textRotation="255"/>
    </xf>
    <xf numFmtId="0" fontId="19" fillId="4" borderId="20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 textRotation="255"/>
    </xf>
    <xf numFmtId="0" fontId="19" fillId="7" borderId="18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32" fillId="7" borderId="18" xfId="0" applyFont="1" applyFill="1" applyBorder="1" applyAlignment="1">
      <alignment horizontal="center" vertical="center" textRotation="255"/>
    </xf>
    <xf numFmtId="0" fontId="32" fillId="7" borderId="28" xfId="0" applyFont="1" applyFill="1" applyBorder="1" applyAlignment="1">
      <alignment horizontal="center" vertical="center" textRotation="255"/>
    </xf>
    <xf numFmtId="0" fontId="32" fillId="7" borderId="27" xfId="0" applyFont="1" applyFill="1" applyBorder="1" applyAlignment="1">
      <alignment horizontal="center" vertical="center" textRotation="255"/>
    </xf>
    <xf numFmtId="0" fontId="25" fillId="0" borderId="25" xfId="0" applyNumberFormat="1" applyFont="1" applyFill="1" applyBorder="1" applyAlignment="1">
      <alignment horizontal="left" vertical="top" wrapText="1"/>
    </xf>
    <xf numFmtId="0" fontId="25" fillId="0" borderId="31" xfId="0" applyNumberFormat="1" applyFont="1" applyFill="1" applyBorder="1" applyAlignment="1">
      <alignment horizontal="left" vertical="top" wrapText="1"/>
    </xf>
    <xf numFmtId="0" fontId="42" fillId="0" borderId="0" xfId="0" applyFont="1" applyBorder="1" applyAlignment="1"/>
    <xf numFmtId="0" fontId="42" fillId="0" borderId="33" xfId="0" applyFont="1" applyBorder="1" applyAlignment="1"/>
    <xf numFmtId="0" fontId="42" fillId="0" borderId="35" xfId="0" applyFont="1" applyBorder="1" applyAlignment="1"/>
    <xf numFmtId="0" fontId="42" fillId="0" borderId="36" xfId="0" applyFont="1" applyBorder="1" applyAlignment="1"/>
    <xf numFmtId="0" fontId="35" fillId="0" borderId="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30" fillId="0" borderId="1" xfId="0" applyFont="1" applyBorder="1" applyAlignment="1">
      <alignment horizontal="center" vertical="center" textRotation="255"/>
    </xf>
    <xf numFmtId="0" fontId="56" fillId="0" borderId="25" xfId="0" applyNumberFormat="1" applyFont="1" applyFill="1" applyBorder="1" applyAlignment="1">
      <alignment horizontal="center" vertical="center" textRotation="255" wrapText="1"/>
    </xf>
    <xf numFmtId="0" fontId="0" fillId="0" borderId="0" xfId="0" applyAlignment="1">
      <alignment horizontal="center" vertical="center" textRotation="255" wrapText="1"/>
    </xf>
    <xf numFmtId="0" fontId="0" fillId="0" borderId="35" xfId="0" applyBorder="1" applyAlignment="1">
      <alignment horizontal="center" vertical="center" textRotation="255" wrapText="1"/>
    </xf>
    <xf numFmtId="0" fontId="56" fillId="0" borderId="25" xfId="0" applyNumberFormat="1" applyFont="1" applyFill="1" applyBorder="1" applyAlignment="1">
      <alignment horizontal="left" vertical="top" wrapText="1"/>
    </xf>
    <xf numFmtId="0" fontId="0" fillId="0" borderId="25" xfId="0" applyBorder="1" applyAlignment="1"/>
    <xf numFmtId="0" fontId="57" fillId="0" borderId="0" xfId="0" applyFont="1" applyBorder="1" applyAlignment="1"/>
    <xf numFmtId="0" fontId="0" fillId="0" borderId="0" xfId="0" applyAlignment="1"/>
    <xf numFmtId="0" fontId="44" fillId="7" borderId="1" xfId="0" applyFont="1" applyFill="1" applyBorder="1" applyAlignment="1">
      <alignment horizontal="center" vertical="center" textRotation="255" wrapText="1"/>
    </xf>
    <xf numFmtId="0" fontId="27" fillId="0" borderId="1" xfId="0" applyFont="1" applyBorder="1" applyAlignment="1">
      <alignment wrapText="1"/>
    </xf>
    <xf numFmtId="0" fontId="27" fillId="0" borderId="6" xfId="0" applyFont="1" applyBorder="1" applyAlignment="1">
      <alignment wrapText="1"/>
    </xf>
    <xf numFmtId="0" fontId="47" fillId="0" borderId="13" xfId="0" applyFont="1" applyFill="1" applyBorder="1" applyAlignment="1">
      <alignment horizontal="center" vertical="center" textRotation="255" wrapText="1"/>
    </xf>
    <xf numFmtId="0" fontId="47" fillId="0" borderId="9" xfId="0" applyFont="1" applyFill="1" applyBorder="1" applyAlignment="1">
      <alignment horizontal="center" vertical="center" textRotation="255" wrapText="1"/>
    </xf>
    <xf numFmtId="0" fontId="47" fillId="0" borderId="14" xfId="0" applyFont="1" applyFill="1" applyBorder="1" applyAlignment="1">
      <alignment horizontal="center" vertical="center" textRotation="255" wrapText="1"/>
    </xf>
    <xf numFmtId="0" fontId="44" fillId="4" borderId="1" xfId="0" applyFont="1" applyFill="1" applyBorder="1" applyAlignment="1">
      <alignment horizontal="center" vertical="center" wrapText="1"/>
    </xf>
    <xf numFmtId="0" fontId="44" fillId="4" borderId="6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textRotation="255" wrapText="1"/>
    </xf>
    <xf numFmtId="0" fontId="44" fillId="7" borderId="1" xfId="0" applyFont="1" applyFill="1" applyBorder="1" applyAlignment="1">
      <alignment horizontal="center" vertical="center" wrapText="1"/>
    </xf>
    <xf numFmtId="0" fontId="44" fillId="7" borderId="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textRotation="255" wrapText="1" shrinkToFit="1"/>
    </xf>
    <xf numFmtId="0" fontId="27" fillId="0" borderId="8" xfId="0" applyFont="1" applyFill="1" applyBorder="1" applyAlignment="1">
      <alignment horizontal="center" vertical="center" textRotation="255" wrapText="1" shrinkToFit="1"/>
    </xf>
    <xf numFmtId="0" fontId="27" fillId="0" borderId="12" xfId="0" applyFont="1" applyFill="1" applyBorder="1" applyAlignment="1">
      <alignment horizontal="center" vertical="center" textRotation="255" wrapText="1" shrinkToFit="1"/>
    </xf>
    <xf numFmtId="0" fontId="27" fillId="0" borderId="13" xfId="0" applyFont="1" applyFill="1" applyBorder="1" applyAlignment="1">
      <alignment horizontal="center" vertical="center" textRotation="255" wrapText="1" shrinkToFit="1"/>
    </xf>
    <xf numFmtId="0" fontId="27" fillId="0" borderId="9" xfId="0" applyFont="1" applyFill="1" applyBorder="1" applyAlignment="1">
      <alignment horizontal="center" vertical="center" textRotation="255" wrapText="1" shrinkToFit="1"/>
    </xf>
    <xf numFmtId="0" fontId="27" fillId="0" borderId="14" xfId="0" applyFont="1" applyFill="1" applyBorder="1" applyAlignment="1">
      <alignment horizontal="center" vertical="center" textRotation="255" wrapText="1" shrinkToFit="1"/>
    </xf>
    <xf numFmtId="0" fontId="27" fillId="0" borderId="14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textRotation="255" wrapText="1"/>
    </xf>
    <xf numFmtId="0" fontId="27" fillId="0" borderId="8" xfId="0" applyFont="1" applyFill="1" applyBorder="1" applyAlignment="1">
      <alignment horizontal="center" vertical="center" textRotation="255" wrapText="1"/>
    </xf>
    <xf numFmtId="0" fontId="27" fillId="0" borderId="8" xfId="0" applyFont="1" applyBorder="1" applyAlignment="1">
      <alignment horizontal="center" vertical="center" textRotation="255" wrapText="1"/>
    </xf>
    <xf numFmtId="0" fontId="25" fillId="0" borderId="0" xfId="0" applyFont="1" applyFill="1" applyBorder="1" applyAlignment="1">
      <alignment horizontal="center" vertical="top" wrapText="1"/>
    </xf>
    <xf numFmtId="0" fontId="45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27" fillId="0" borderId="7" xfId="0" applyFont="1" applyFill="1" applyBorder="1" applyAlignment="1">
      <alignment horizontal="center" vertical="center" textRotation="255" wrapText="1"/>
    </xf>
    <xf numFmtId="0" fontId="27" fillId="0" borderId="12" xfId="0" applyFont="1" applyFill="1" applyBorder="1" applyAlignment="1">
      <alignment horizontal="center" vertical="center" textRotation="255" wrapText="1"/>
    </xf>
    <xf numFmtId="0" fontId="27" fillId="0" borderId="5" xfId="0" applyFont="1" applyBorder="1" applyAlignment="1">
      <alignment horizontal="center" vertical="center" wrapText="1"/>
    </xf>
    <xf numFmtId="0" fontId="60" fillId="3" borderId="1" xfId="0" applyNumberFormat="1" applyFont="1" applyFill="1" applyBorder="1" applyAlignment="1">
      <alignment vertical="center" readingOrder="1"/>
    </xf>
    <xf numFmtId="0" fontId="61" fillId="0" borderId="1" xfId="0" applyFont="1" applyFill="1" applyBorder="1" applyAlignment="1">
      <alignment horizontal="left" vertical="center" wrapText="1"/>
    </xf>
    <xf numFmtId="0" fontId="62" fillId="0" borderId="1" xfId="0" applyFont="1" applyFill="1" applyBorder="1" applyAlignment="1">
      <alignment horizontal="center" vertical="center"/>
    </xf>
    <xf numFmtId="0" fontId="63" fillId="0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3"/>
  <sheetViews>
    <sheetView tabSelected="1" view="pageBreakPreview" topLeftCell="C32" zoomScale="50" zoomScaleNormal="75" zoomScaleSheetLayoutView="50" zoomScalePageLayoutView="50" workbookViewId="0">
      <selection activeCell="X43" sqref="X43:AC43"/>
    </sheetView>
  </sheetViews>
  <sheetFormatPr defaultColWidth="9" defaultRowHeight="25.5" x14ac:dyDescent="0.55000000000000004"/>
  <cols>
    <col min="1" max="1" width="11.6328125" style="332" customWidth="1"/>
    <col min="2" max="2" width="43.26953125" style="2" customWidth="1"/>
    <col min="3" max="3" width="10.453125" style="2" customWidth="1"/>
    <col min="4" max="4" width="8" style="2" customWidth="1"/>
    <col min="5" max="5" width="8.7265625" style="2" customWidth="1"/>
    <col min="6" max="6" width="8.26953125" style="2" customWidth="1"/>
    <col min="7" max="7" width="8.453125" style="2" customWidth="1"/>
    <col min="8" max="8" width="12" style="2" customWidth="1"/>
    <col min="9" max="9" width="44.08984375" style="2" customWidth="1"/>
    <col min="10" max="10" width="8" style="2" customWidth="1"/>
    <col min="11" max="11" width="7" style="2" customWidth="1"/>
    <col min="12" max="12" width="5.7265625" style="2" customWidth="1"/>
    <col min="13" max="13" width="9.36328125" style="2" customWidth="1"/>
    <col min="14" max="14" width="7.7265625" style="2" customWidth="1"/>
    <col min="15" max="15" width="5.7265625" style="2" customWidth="1"/>
    <col min="16" max="16" width="45.36328125" style="2" customWidth="1"/>
    <col min="17" max="19" width="5.7265625" style="2" customWidth="1"/>
    <col min="20" max="20" width="7.7265625" style="2" customWidth="1"/>
    <col min="21" max="21" width="8.453125" style="2" customWidth="1"/>
    <col min="22" max="22" width="5.7265625" style="2" customWidth="1"/>
    <col min="23" max="23" width="49.08984375" style="2" customWidth="1"/>
    <col min="24" max="24" width="7" style="2" customWidth="1"/>
    <col min="25" max="25" width="5.7265625" style="2" customWidth="1"/>
    <col min="26" max="26" width="7.54296875" style="2" customWidth="1"/>
    <col min="27" max="29" width="5.7265625" style="2" customWidth="1"/>
    <col min="30" max="30" width="7.90625" style="9" customWidth="1"/>
    <col min="31" max="16384" width="9" style="1"/>
  </cols>
  <sheetData>
    <row r="1" spans="1:30" ht="45.5" customHeight="1" x14ac:dyDescent="0.55000000000000004">
      <c r="B1" s="336" t="s">
        <v>223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</row>
    <row r="2" spans="1:30" ht="93" customHeight="1" x14ac:dyDescent="0.55000000000000004">
      <c r="B2" s="337" t="s">
        <v>114</v>
      </c>
      <c r="C2" s="337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</row>
    <row r="3" spans="1:30" s="3" customFormat="1" ht="45" customHeight="1" x14ac:dyDescent="0.4">
      <c r="A3" s="361" t="s">
        <v>8</v>
      </c>
      <c r="B3" s="339" t="s">
        <v>3</v>
      </c>
      <c r="C3" s="339"/>
      <c r="D3" s="339"/>
      <c r="E3" s="339"/>
      <c r="F3" s="339"/>
      <c r="G3" s="339"/>
      <c r="H3" s="339"/>
      <c r="I3" s="339" t="s">
        <v>4</v>
      </c>
      <c r="J3" s="339"/>
      <c r="K3" s="339"/>
      <c r="L3" s="339"/>
      <c r="M3" s="339"/>
      <c r="N3" s="339"/>
      <c r="O3" s="339"/>
      <c r="P3" s="339" t="s">
        <v>5</v>
      </c>
      <c r="Q3" s="339"/>
      <c r="R3" s="339"/>
      <c r="S3" s="339"/>
      <c r="T3" s="339"/>
      <c r="U3" s="339"/>
      <c r="V3" s="339"/>
      <c r="W3" s="339" t="s">
        <v>6</v>
      </c>
      <c r="X3" s="339"/>
      <c r="Y3" s="339"/>
      <c r="Z3" s="339"/>
      <c r="AA3" s="339"/>
      <c r="AB3" s="339"/>
      <c r="AC3" s="339"/>
      <c r="AD3" s="10"/>
    </row>
    <row r="4" spans="1:30" s="3" customFormat="1" ht="45.75" customHeight="1" x14ac:dyDescent="0.4">
      <c r="A4" s="361"/>
      <c r="B4" s="339" t="s">
        <v>7</v>
      </c>
      <c r="C4" s="339" t="s">
        <v>0</v>
      </c>
      <c r="D4" s="339"/>
      <c r="E4" s="339"/>
      <c r="F4" s="339" t="s">
        <v>1</v>
      </c>
      <c r="G4" s="339"/>
      <c r="H4" s="339"/>
      <c r="I4" s="339" t="s">
        <v>7</v>
      </c>
      <c r="J4" s="339" t="s">
        <v>0</v>
      </c>
      <c r="K4" s="339"/>
      <c r="L4" s="339"/>
      <c r="M4" s="339" t="s">
        <v>1</v>
      </c>
      <c r="N4" s="339"/>
      <c r="O4" s="339"/>
      <c r="P4" s="339" t="s">
        <v>7</v>
      </c>
      <c r="Q4" s="339" t="s">
        <v>0</v>
      </c>
      <c r="R4" s="339"/>
      <c r="S4" s="339"/>
      <c r="T4" s="339" t="s">
        <v>1</v>
      </c>
      <c r="U4" s="339"/>
      <c r="V4" s="339"/>
      <c r="W4" s="339" t="s">
        <v>7</v>
      </c>
      <c r="X4" s="339" t="s">
        <v>0</v>
      </c>
      <c r="Y4" s="339"/>
      <c r="Z4" s="339"/>
      <c r="AA4" s="339" t="s">
        <v>1</v>
      </c>
      <c r="AB4" s="339"/>
      <c r="AC4" s="339"/>
      <c r="AD4" s="10"/>
    </row>
    <row r="5" spans="1:30" s="3" customFormat="1" ht="200.25" customHeight="1" thickBot="1" x14ac:dyDescent="0.45">
      <c r="A5" s="361"/>
      <c r="B5" s="340"/>
      <c r="C5" s="21" t="s">
        <v>2</v>
      </c>
      <c r="D5" s="21" t="s">
        <v>9</v>
      </c>
      <c r="E5" s="21" t="s">
        <v>10</v>
      </c>
      <c r="F5" s="21" t="s">
        <v>2</v>
      </c>
      <c r="G5" s="21" t="s">
        <v>9</v>
      </c>
      <c r="H5" s="21" t="s">
        <v>10</v>
      </c>
      <c r="I5" s="340"/>
      <c r="J5" s="21" t="s">
        <v>2</v>
      </c>
      <c r="K5" s="21" t="s">
        <v>9</v>
      </c>
      <c r="L5" s="21" t="s">
        <v>10</v>
      </c>
      <c r="M5" s="21" t="s">
        <v>2</v>
      </c>
      <c r="N5" s="21" t="s">
        <v>9</v>
      </c>
      <c r="O5" s="21" t="s">
        <v>10</v>
      </c>
      <c r="P5" s="340"/>
      <c r="Q5" s="21" t="s">
        <v>2</v>
      </c>
      <c r="R5" s="21" t="s">
        <v>9</v>
      </c>
      <c r="S5" s="21" t="s">
        <v>10</v>
      </c>
      <c r="T5" s="21" t="s">
        <v>2</v>
      </c>
      <c r="U5" s="21" t="s">
        <v>9</v>
      </c>
      <c r="V5" s="21" t="s">
        <v>10</v>
      </c>
      <c r="W5" s="340"/>
      <c r="X5" s="21" t="s">
        <v>2</v>
      </c>
      <c r="Y5" s="21" t="s">
        <v>9</v>
      </c>
      <c r="Z5" s="21" t="s">
        <v>10</v>
      </c>
      <c r="AA5" s="21" t="s">
        <v>2</v>
      </c>
      <c r="AB5" s="21" t="s">
        <v>9</v>
      </c>
      <c r="AC5" s="21" t="s">
        <v>10</v>
      </c>
      <c r="AD5" s="10"/>
    </row>
    <row r="6" spans="1:30" s="3" customFormat="1" ht="29.25" customHeight="1" x14ac:dyDescent="0.4">
      <c r="A6" s="335" t="s">
        <v>17</v>
      </c>
      <c r="B6" s="35" t="s">
        <v>216</v>
      </c>
      <c r="C6" s="36">
        <v>2</v>
      </c>
      <c r="D6" s="36">
        <v>2</v>
      </c>
      <c r="E6" s="37">
        <v>0</v>
      </c>
      <c r="F6" s="36">
        <v>2</v>
      </c>
      <c r="G6" s="36">
        <v>2</v>
      </c>
      <c r="H6" s="38">
        <v>0</v>
      </c>
      <c r="I6" s="35" t="s">
        <v>33</v>
      </c>
      <c r="J6" s="36">
        <v>0</v>
      </c>
      <c r="K6" s="36">
        <v>2</v>
      </c>
      <c r="L6" s="37">
        <v>0</v>
      </c>
      <c r="M6" s="36">
        <v>0</v>
      </c>
      <c r="N6" s="36">
        <v>2</v>
      </c>
      <c r="O6" s="37">
        <v>0</v>
      </c>
      <c r="P6" s="23"/>
      <c r="Q6" s="24"/>
      <c r="R6" s="24"/>
      <c r="S6" s="24"/>
      <c r="T6" s="24"/>
      <c r="U6" s="24"/>
      <c r="V6" s="24"/>
      <c r="W6" s="23"/>
      <c r="X6" s="24"/>
      <c r="Y6" s="24"/>
      <c r="Z6" s="24"/>
      <c r="AA6" s="24"/>
      <c r="AB6" s="24"/>
      <c r="AC6" s="24"/>
      <c r="AD6" s="10"/>
    </row>
    <row r="7" spans="1:30" s="3" customFormat="1" ht="40" customHeight="1" x14ac:dyDescent="0.4">
      <c r="A7" s="335"/>
      <c r="B7" s="35" t="s">
        <v>26</v>
      </c>
      <c r="C7" s="36">
        <v>2</v>
      </c>
      <c r="D7" s="36">
        <v>2</v>
      </c>
      <c r="E7" s="37">
        <v>0</v>
      </c>
      <c r="F7" s="36">
        <v>2</v>
      </c>
      <c r="G7" s="36">
        <v>2</v>
      </c>
      <c r="H7" s="39">
        <v>0</v>
      </c>
      <c r="I7" s="40" t="s">
        <v>34</v>
      </c>
      <c r="J7" s="41">
        <v>0</v>
      </c>
      <c r="K7" s="41">
        <v>2</v>
      </c>
      <c r="L7" s="37">
        <v>0</v>
      </c>
      <c r="M7" s="41"/>
      <c r="N7" s="41"/>
      <c r="O7" s="37"/>
      <c r="P7" s="22"/>
      <c r="Q7" s="16"/>
      <c r="R7" s="16"/>
      <c r="S7" s="16"/>
      <c r="T7" s="16"/>
      <c r="U7" s="16"/>
      <c r="V7" s="16"/>
      <c r="W7" s="22"/>
      <c r="X7" s="16"/>
      <c r="Y7" s="16"/>
      <c r="Z7" s="16"/>
      <c r="AA7" s="16"/>
      <c r="AB7" s="16"/>
      <c r="AC7" s="16"/>
      <c r="AD7" s="10"/>
    </row>
    <row r="8" spans="1:30" s="3" customFormat="1" ht="39" customHeight="1" x14ac:dyDescent="0.4">
      <c r="A8" s="335"/>
      <c r="B8" s="35" t="s">
        <v>27</v>
      </c>
      <c r="C8" s="36">
        <v>1</v>
      </c>
      <c r="D8" s="36">
        <v>2</v>
      </c>
      <c r="E8" s="37">
        <v>0</v>
      </c>
      <c r="F8" s="36">
        <v>1</v>
      </c>
      <c r="G8" s="36">
        <v>2</v>
      </c>
      <c r="H8" s="39">
        <v>0</v>
      </c>
      <c r="I8" s="35" t="s">
        <v>35</v>
      </c>
      <c r="J8" s="36">
        <v>2</v>
      </c>
      <c r="K8" s="36">
        <v>2</v>
      </c>
      <c r="L8" s="37">
        <v>0</v>
      </c>
      <c r="M8" s="36"/>
      <c r="N8" s="36"/>
      <c r="O8" s="37"/>
      <c r="P8" s="22"/>
      <c r="Q8" s="16"/>
      <c r="R8" s="16"/>
      <c r="S8" s="16"/>
      <c r="T8" s="16"/>
      <c r="U8" s="16"/>
      <c r="V8" s="16"/>
      <c r="W8" s="22"/>
      <c r="X8" s="16"/>
      <c r="Y8" s="16"/>
      <c r="Z8" s="16"/>
      <c r="AA8" s="16"/>
      <c r="AB8" s="16"/>
      <c r="AC8" s="16"/>
      <c r="AD8" s="10"/>
    </row>
    <row r="9" spans="1:30" s="3" customFormat="1" ht="29.25" customHeight="1" x14ac:dyDescent="0.4">
      <c r="A9" s="335"/>
      <c r="B9" s="40" t="s">
        <v>28</v>
      </c>
      <c r="C9" s="41">
        <v>0</v>
      </c>
      <c r="D9" s="41">
        <v>2</v>
      </c>
      <c r="E9" s="42">
        <v>0</v>
      </c>
      <c r="F9" s="43"/>
      <c r="G9" s="43"/>
      <c r="H9" s="39"/>
      <c r="I9" s="44" t="s">
        <v>36</v>
      </c>
      <c r="J9" s="36">
        <v>2</v>
      </c>
      <c r="K9" s="36">
        <v>2</v>
      </c>
      <c r="L9" s="36">
        <v>0</v>
      </c>
      <c r="M9" s="36">
        <v>2</v>
      </c>
      <c r="N9" s="36">
        <v>2</v>
      </c>
      <c r="O9" s="42">
        <v>0</v>
      </c>
      <c r="P9" s="22"/>
      <c r="Q9" s="16"/>
      <c r="R9" s="16"/>
      <c r="S9" s="16"/>
      <c r="T9" s="16"/>
      <c r="U9" s="16"/>
      <c r="V9" s="16"/>
      <c r="W9" s="22"/>
      <c r="X9" s="16"/>
      <c r="Y9" s="16"/>
      <c r="Z9" s="16"/>
      <c r="AA9" s="16"/>
      <c r="AB9" s="16"/>
      <c r="AC9" s="16"/>
      <c r="AD9" s="10"/>
    </row>
    <row r="10" spans="1:30" s="3" customFormat="1" ht="29.25" customHeight="1" x14ac:dyDescent="0.4">
      <c r="A10" s="335"/>
      <c r="B10" s="44" t="s">
        <v>29</v>
      </c>
      <c r="C10" s="36">
        <v>2</v>
      </c>
      <c r="D10" s="36">
        <v>2</v>
      </c>
      <c r="E10" s="36">
        <v>0</v>
      </c>
      <c r="F10" s="43"/>
      <c r="G10" s="43"/>
      <c r="H10" s="45"/>
      <c r="I10" s="20"/>
      <c r="J10" s="15"/>
      <c r="K10" s="15"/>
      <c r="L10" s="15"/>
      <c r="M10" s="15"/>
      <c r="N10" s="15"/>
      <c r="O10" s="15"/>
      <c r="P10" s="20"/>
      <c r="Q10" s="15"/>
      <c r="R10" s="15"/>
      <c r="S10" s="15"/>
      <c r="T10" s="15"/>
      <c r="U10" s="15"/>
      <c r="V10" s="15"/>
      <c r="W10" s="20"/>
      <c r="X10" s="15"/>
      <c r="Y10" s="15"/>
      <c r="Z10" s="15"/>
      <c r="AA10" s="15"/>
      <c r="AB10" s="15"/>
      <c r="AC10" s="15"/>
      <c r="AD10" s="10"/>
    </row>
    <row r="11" spans="1:30" s="3" customFormat="1" ht="29.25" customHeight="1" x14ac:dyDescent="0.4">
      <c r="A11" s="335"/>
      <c r="B11" s="35" t="s">
        <v>30</v>
      </c>
      <c r="C11" s="36">
        <v>2</v>
      </c>
      <c r="D11" s="36">
        <v>2</v>
      </c>
      <c r="E11" s="42">
        <v>0</v>
      </c>
      <c r="F11" s="36"/>
      <c r="G11" s="36"/>
      <c r="H11" s="45"/>
      <c r="I11" s="14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0"/>
    </row>
    <row r="12" spans="1:30" s="3" customFormat="1" ht="29.25" customHeight="1" x14ac:dyDescent="0.4">
      <c r="A12" s="335"/>
      <c r="B12" s="35" t="s">
        <v>31</v>
      </c>
      <c r="C12" s="42"/>
      <c r="D12" s="42"/>
      <c r="E12" s="42"/>
      <c r="F12" s="36">
        <v>2</v>
      </c>
      <c r="G12" s="36">
        <v>2</v>
      </c>
      <c r="H12" s="45"/>
      <c r="I12" s="14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0"/>
    </row>
    <row r="13" spans="1:30" s="3" customFormat="1" ht="29.25" customHeight="1" x14ac:dyDescent="0.4">
      <c r="A13" s="335"/>
      <c r="B13" s="35" t="s">
        <v>32</v>
      </c>
      <c r="C13" s="42"/>
      <c r="D13" s="42"/>
      <c r="E13" s="42"/>
      <c r="F13" s="36">
        <v>2</v>
      </c>
      <c r="G13" s="36">
        <v>2</v>
      </c>
      <c r="H13" s="45"/>
      <c r="I13" s="46"/>
      <c r="J13" s="46"/>
      <c r="K13" s="46"/>
      <c r="L13" s="46"/>
      <c r="M13" s="46"/>
      <c r="N13" s="46"/>
      <c r="O13" s="46"/>
      <c r="P13" s="6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0"/>
    </row>
    <row r="14" spans="1:30" s="3" customFormat="1" ht="29.25" customHeight="1" thickBot="1" x14ac:dyDescent="0.45">
      <c r="A14" s="335"/>
      <c r="B14" s="26" t="s">
        <v>13</v>
      </c>
      <c r="C14" s="18">
        <f t="shared" ref="C14:H14" si="0">SUM(C6:C13)</f>
        <v>9</v>
      </c>
      <c r="D14" s="18">
        <f t="shared" si="0"/>
        <v>12</v>
      </c>
      <c r="E14" s="18">
        <f t="shared" si="0"/>
        <v>0</v>
      </c>
      <c r="F14" s="18">
        <f t="shared" si="0"/>
        <v>9</v>
      </c>
      <c r="G14" s="18">
        <f t="shared" si="0"/>
        <v>10</v>
      </c>
      <c r="H14" s="18">
        <f t="shared" si="0"/>
        <v>0</v>
      </c>
      <c r="I14" s="26" t="s">
        <v>13</v>
      </c>
      <c r="J14" s="18">
        <f t="shared" ref="J14:O14" si="1">SUM(J6:J13)</f>
        <v>4</v>
      </c>
      <c r="K14" s="18">
        <f t="shared" si="1"/>
        <v>8</v>
      </c>
      <c r="L14" s="18">
        <f t="shared" si="1"/>
        <v>0</v>
      </c>
      <c r="M14" s="18">
        <f t="shared" si="1"/>
        <v>2</v>
      </c>
      <c r="N14" s="18">
        <f t="shared" si="1"/>
        <v>4</v>
      </c>
      <c r="O14" s="18">
        <f t="shared" si="1"/>
        <v>0</v>
      </c>
      <c r="P14" s="26" t="s">
        <v>13</v>
      </c>
      <c r="Q14" s="18">
        <f t="shared" ref="Q14:V14" si="2">SUM(Q6:Q13)</f>
        <v>0</v>
      </c>
      <c r="R14" s="18">
        <f t="shared" si="2"/>
        <v>0</v>
      </c>
      <c r="S14" s="18">
        <f t="shared" si="2"/>
        <v>0</v>
      </c>
      <c r="T14" s="18">
        <f t="shared" si="2"/>
        <v>0</v>
      </c>
      <c r="U14" s="18">
        <f t="shared" si="2"/>
        <v>0</v>
      </c>
      <c r="V14" s="18">
        <f t="shared" si="2"/>
        <v>0</v>
      </c>
      <c r="W14" s="26" t="s">
        <v>13</v>
      </c>
      <c r="X14" s="18">
        <f t="shared" ref="X14:AC14" si="3">SUM(X6:X13)</f>
        <v>0</v>
      </c>
      <c r="Y14" s="18">
        <f t="shared" si="3"/>
        <v>0</v>
      </c>
      <c r="Z14" s="18">
        <f t="shared" si="3"/>
        <v>0</v>
      </c>
      <c r="AA14" s="18">
        <f t="shared" si="3"/>
        <v>0</v>
      </c>
      <c r="AB14" s="18">
        <f t="shared" si="3"/>
        <v>0</v>
      </c>
      <c r="AC14" s="18">
        <f t="shared" si="3"/>
        <v>0</v>
      </c>
      <c r="AD14" s="11">
        <f>SUM(C14,F14,J14,M14,Q14,T14,X14,AA14)</f>
        <v>24</v>
      </c>
    </row>
    <row r="15" spans="1:30" s="3" customFormat="1" ht="57.75" customHeight="1" x14ac:dyDescent="0.4">
      <c r="A15" s="335" t="s">
        <v>18</v>
      </c>
      <c r="B15" s="35" t="s">
        <v>37</v>
      </c>
      <c r="C15" s="36">
        <v>0</v>
      </c>
      <c r="D15" s="36">
        <v>2</v>
      </c>
      <c r="E15" s="36">
        <v>0</v>
      </c>
      <c r="F15" s="36">
        <v>0</v>
      </c>
      <c r="G15" s="36">
        <v>2</v>
      </c>
      <c r="H15" s="36">
        <v>0</v>
      </c>
      <c r="I15" s="47" t="s">
        <v>93</v>
      </c>
      <c r="J15" s="48">
        <v>2</v>
      </c>
      <c r="K15" s="48">
        <v>2</v>
      </c>
      <c r="L15" s="48">
        <v>0</v>
      </c>
      <c r="M15" s="48">
        <v>2</v>
      </c>
      <c r="N15" s="48">
        <v>2</v>
      </c>
      <c r="O15" s="48">
        <v>0</v>
      </c>
      <c r="P15" s="49" t="s">
        <v>207</v>
      </c>
      <c r="Q15" s="48">
        <v>2</v>
      </c>
      <c r="R15" s="48">
        <v>2</v>
      </c>
      <c r="S15" s="48">
        <v>0</v>
      </c>
      <c r="T15" s="48">
        <v>2</v>
      </c>
      <c r="U15" s="48">
        <v>2</v>
      </c>
      <c r="V15" s="48">
        <v>0</v>
      </c>
      <c r="W15" s="28"/>
      <c r="X15" s="24"/>
      <c r="Y15" s="24"/>
      <c r="Z15" s="24"/>
      <c r="AA15" s="24"/>
      <c r="AB15" s="24"/>
      <c r="AC15" s="24"/>
      <c r="AD15" s="11"/>
    </row>
    <row r="16" spans="1:30" s="3" customFormat="1" ht="53.25" customHeight="1" x14ac:dyDescent="0.4">
      <c r="A16" s="335"/>
      <c r="B16" s="46"/>
      <c r="C16" s="46"/>
      <c r="D16" s="46"/>
      <c r="E16" s="46"/>
      <c r="F16" s="46"/>
      <c r="G16" s="46"/>
      <c r="H16" s="46"/>
      <c r="I16" s="35" t="s">
        <v>38</v>
      </c>
      <c r="J16" s="36">
        <v>0</v>
      </c>
      <c r="K16" s="36">
        <v>2</v>
      </c>
      <c r="L16" s="36">
        <v>0</v>
      </c>
      <c r="M16" s="36">
        <v>0</v>
      </c>
      <c r="N16" s="36">
        <v>2</v>
      </c>
      <c r="O16" s="36"/>
      <c r="P16" s="35" t="s">
        <v>39</v>
      </c>
      <c r="Q16" s="36">
        <v>0</v>
      </c>
      <c r="R16" s="36">
        <v>2</v>
      </c>
      <c r="S16" s="36">
        <v>0</v>
      </c>
      <c r="T16" s="36">
        <v>0</v>
      </c>
      <c r="U16" s="36">
        <v>0</v>
      </c>
      <c r="V16" s="36">
        <v>0</v>
      </c>
      <c r="W16" s="17"/>
      <c r="X16" s="16"/>
      <c r="Y16" s="16"/>
      <c r="Z16" s="16"/>
      <c r="AA16" s="16"/>
      <c r="AB16" s="16"/>
      <c r="AC16" s="16"/>
      <c r="AD16" s="11"/>
    </row>
    <row r="17" spans="1:30" s="3" customFormat="1" ht="29.25" customHeight="1" thickBot="1" x14ac:dyDescent="0.45">
      <c r="A17" s="335"/>
      <c r="B17" s="26" t="s">
        <v>13</v>
      </c>
      <c r="C17" s="18">
        <f t="shared" ref="C17:H17" si="4">SUM(C15:C16)</f>
        <v>0</v>
      </c>
      <c r="D17" s="18">
        <f t="shared" si="4"/>
        <v>2</v>
      </c>
      <c r="E17" s="18">
        <f t="shared" si="4"/>
        <v>0</v>
      </c>
      <c r="F17" s="18">
        <f t="shared" si="4"/>
        <v>0</v>
      </c>
      <c r="G17" s="18">
        <f t="shared" si="4"/>
        <v>2</v>
      </c>
      <c r="H17" s="18">
        <f t="shared" si="4"/>
        <v>0</v>
      </c>
      <c r="I17" s="26" t="s">
        <v>13</v>
      </c>
      <c r="J17" s="18">
        <f t="shared" ref="J17:O17" si="5">SUM(J15:J16)</f>
        <v>2</v>
      </c>
      <c r="K17" s="18">
        <f t="shared" si="5"/>
        <v>4</v>
      </c>
      <c r="L17" s="18">
        <f t="shared" si="5"/>
        <v>0</v>
      </c>
      <c r="M17" s="18">
        <f t="shared" si="5"/>
        <v>2</v>
      </c>
      <c r="N17" s="18">
        <f t="shared" si="5"/>
        <v>4</v>
      </c>
      <c r="O17" s="18">
        <f t="shared" si="5"/>
        <v>0</v>
      </c>
      <c r="P17" s="26" t="s">
        <v>13</v>
      </c>
      <c r="Q17" s="18">
        <f t="shared" ref="Q17:V17" si="6">SUM(Q15:Q16)</f>
        <v>2</v>
      </c>
      <c r="R17" s="18">
        <f t="shared" si="6"/>
        <v>4</v>
      </c>
      <c r="S17" s="18">
        <f t="shared" si="6"/>
        <v>0</v>
      </c>
      <c r="T17" s="18">
        <f t="shared" si="6"/>
        <v>2</v>
      </c>
      <c r="U17" s="18">
        <f t="shared" si="6"/>
        <v>2</v>
      </c>
      <c r="V17" s="18">
        <f t="shared" si="6"/>
        <v>0</v>
      </c>
      <c r="W17" s="26" t="s">
        <v>13</v>
      </c>
      <c r="X17" s="18">
        <f t="shared" ref="X17:AC17" si="7">SUM(X15:X16)</f>
        <v>0</v>
      </c>
      <c r="Y17" s="18">
        <f t="shared" si="7"/>
        <v>0</v>
      </c>
      <c r="Z17" s="18">
        <f t="shared" si="7"/>
        <v>0</v>
      </c>
      <c r="AA17" s="18">
        <f t="shared" si="7"/>
        <v>0</v>
      </c>
      <c r="AB17" s="18">
        <f t="shared" si="7"/>
        <v>0</v>
      </c>
      <c r="AC17" s="18">
        <f t="shared" si="7"/>
        <v>0</v>
      </c>
      <c r="AD17" s="11">
        <f>SUM(C17,F17,J17,M17,Q17,T17,X17,AA17)</f>
        <v>8</v>
      </c>
    </row>
    <row r="18" spans="1:30" s="3" customFormat="1" ht="29.25" customHeight="1" x14ac:dyDescent="0.4">
      <c r="A18" s="335" t="s">
        <v>20</v>
      </c>
      <c r="B18" s="50" t="s">
        <v>41</v>
      </c>
      <c r="C18" s="42"/>
      <c r="D18" s="42"/>
      <c r="E18" s="36"/>
      <c r="F18" s="36">
        <v>2</v>
      </c>
      <c r="G18" s="36">
        <v>2</v>
      </c>
      <c r="H18" s="36">
        <v>0</v>
      </c>
      <c r="I18" s="50" t="s">
        <v>42</v>
      </c>
      <c r="J18" s="36">
        <v>2</v>
      </c>
      <c r="K18" s="36">
        <v>2</v>
      </c>
      <c r="L18" s="36">
        <v>0</v>
      </c>
      <c r="M18" s="36"/>
      <c r="N18" s="36"/>
      <c r="O18" s="36"/>
      <c r="P18" s="35" t="s">
        <v>43</v>
      </c>
      <c r="Q18" s="36">
        <v>2</v>
      </c>
      <c r="R18" s="36">
        <v>2</v>
      </c>
      <c r="S18" s="24">
        <v>0</v>
      </c>
      <c r="T18" s="24"/>
      <c r="U18" s="24"/>
      <c r="V18" s="24"/>
      <c r="W18" s="31"/>
      <c r="X18" s="24"/>
      <c r="Y18" s="24"/>
      <c r="Z18" s="24"/>
      <c r="AA18" s="24"/>
      <c r="AB18" s="24"/>
      <c r="AC18" s="24"/>
      <c r="AD18" s="11"/>
    </row>
    <row r="19" spans="1:30" s="3" customFormat="1" ht="29.25" customHeight="1" x14ac:dyDescent="0.4">
      <c r="A19" s="335"/>
      <c r="B19" s="50"/>
      <c r="C19" s="42"/>
      <c r="D19" s="42"/>
      <c r="E19" s="36"/>
      <c r="F19" s="36"/>
      <c r="G19" s="36"/>
      <c r="H19" s="36"/>
      <c r="I19" s="40" t="s">
        <v>44</v>
      </c>
      <c r="J19" s="41"/>
      <c r="K19" s="41"/>
      <c r="L19" s="41"/>
      <c r="M19" s="41">
        <v>2</v>
      </c>
      <c r="N19" s="41">
        <v>2</v>
      </c>
      <c r="O19" s="41">
        <v>0</v>
      </c>
      <c r="P19" s="35"/>
      <c r="Q19" s="36"/>
      <c r="R19" s="36"/>
      <c r="S19" s="15"/>
      <c r="T19" s="15"/>
      <c r="U19" s="15"/>
      <c r="V19" s="15"/>
      <c r="W19" s="32"/>
      <c r="X19" s="15"/>
      <c r="Y19" s="15"/>
      <c r="Z19" s="15"/>
      <c r="AA19" s="15"/>
      <c r="AB19" s="15"/>
      <c r="AC19" s="15"/>
      <c r="AD19" s="11"/>
    </row>
    <row r="20" spans="1:30" s="3" customFormat="1" ht="29.25" customHeight="1" x14ac:dyDescent="0.4">
      <c r="A20" s="335"/>
      <c r="B20" s="32"/>
      <c r="C20" s="15"/>
      <c r="D20" s="15"/>
      <c r="E20" s="15"/>
      <c r="F20" s="15"/>
      <c r="G20" s="15"/>
      <c r="H20" s="15"/>
      <c r="I20" s="32"/>
      <c r="J20" s="15"/>
      <c r="K20" s="15"/>
      <c r="L20" s="15"/>
      <c r="M20" s="15"/>
      <c r="N20" s="15"/>
      <c r="O20" s="15"/>
      <c r="P20" s="32"/>
      <c r="Q20" s="15"/>
      <c r="R20" s="15"/>
      <c r="S20" s="15"/>
      <c r="T20" s="15"/>
      <c r="U20" s="15"/>
      <c r="V20" s="15"/>
      <c r="W20" s="32"/>
      <c r="X20" s="15"/>
      <c r="Y20" s="15"/>
      <c r="Z20" s="15"/>
      <c r="AA20" s="15"/>
      <c r="AB20" s="15"/>
      <c r="AC20" s="15"/>
      <c r="AD20" s="11"/>
    </row>
    <row r="21" spans="1:30" s="3" customFormat="1" ht="42.75" customHeight="1" thickBot="1" x14ac:dyDescent="0.45">
      <c r="A21" s="335"/>
      <c r="B21" s="26" t="s">
        <v>13</v>
      </c>
      <c r="C21" s="18">
        <f>SUM(C18)</f>
        <v>0</v>
      </c>
      <c r="D21" s="18">
        <f>SUM(D18)</f>
        <v>0</v>
      </c>
      <c r="E21" s="18">
        <f>SUM(E18)</f>
        <v>0</v>
      </c>
      <c r="F21" s="18">
        <v>2</v>
      </c>
      <c r="G21" s="18">
        <v>2</v>
      </c>
      <c r="H21" s="18">
        <f>SUM(H18)</f>
        <v>0</v>
      </c>
      <c r="I21" s="26" t="s">
        <v>13</v>
      </c>
      <c r="J21" s="18">
        <f t="shared" ref="J21:O21" si="8">SUM(J18:J20)</f>
        <v>2</v>
      </c>
      <c r="K21" s="18">
        <f t="shared" si="8"/>
        <v>2</v>
      </c>
      <c r="L21" s="18">
        <f t="shared" si="8"/>
        <v>0</v>
      </c>
      <c r="M21" s="18">
        <f t="shared" si="8"/>
        <v>2</v>
      </c>
      <c r="N21" s="18">
        <f t="shared" si="8"/>
        <v>2</v>
      </c>
      <c r="O21" s="18">
        <f t="shared" si="8"/>
        <v>0</v>
      </c>
      <c r="P21" s="26" t="s">
        <v>13</v>
      </c>
      <c r="Q21" s="18">
        <f t="shared" ref="Q21:V21" si="9">SUM(Q18:Q20)</f>
        <v>2</v>
      </c>
      <c r="R21" s="18">
        <f t="shared" si="9"/>
        <v>2</v>
      </c>
      <c r="S21" s="18">
        <f t="shared" si="9"/>
        <v>0</v>
      </c>
      <c r="T21" s="18">
        <f t="shared" si="9"/>
        <v>0</v>
      </c>
      <c r="U21" s="18">
        <f t="shared" si="9"/>
        <v>0</v>
      </c>
      <c r="V21" s="18">
        <f t="shared" si="9"/>
        <v>0</v>
      </c>
      <c r="W21" s="26" t="s">
        <v>13</v>
      </c>
      <c r="X21" s="18">
        <f t="shared" ref="X21:AC21" si="10">SUM(X20:X20)</f>
        <v>0</v>
      </c>
      <c r="Y21" s="18">
        <f t="shared" si="10"/>
        <v>0</v>
      </c>
      <c r="Z21" s="18">
        <f t="shared" si="10"/>
        <v>0</v>
      </c>
      <c r="AA21" s="18">
        <f t="shared" si="10"/>
        <v>0</v>
      </c>
      <c r="AB21" s="18">
        <f t="shared" si="10"/>
        <v>0</v>
      </c>
      <c r="AC21" s="18">
        <f t="shared" si="10"/>
        <v>0</v>
      </c>
      <c r="AD21" s="79">
        <f>SUM(C21,F21,J21,M21,Q21,T21,X21,AA21)</f>
        <v>8</v>
      </c>
    </row>
    <row r="22" spans="1:30" s="5" customFormat="1" ht="30" customHeight="1" x14ac:dyDescent="0.6">
      <c r="A22" s="335" t="s">
        <v>226</v>
      </c>
      <c r="B22" s="312"/>
      <c r="C22" s="24"/>
      <c r="D22" s="24"/>
      <c r="E22" s="24"/>
      <c r="F22" s="24"/>
      <c r="G22" s="24"/>
      <c r="H22" s="24"/>
      <c r="I22" s="23"/>
      <c r="J22" s="24"/>
      <c r="K22" s="24"/>
      <c r="L22" s="24"/>
      <c r="M22" s="24"/>
      <c r="N22" s="24"/>
      <c r="O22" s="24"/>
      <c r="P22" s="51" t="s">
        <v>47</v>
      </c>
      <c r="Q22" s="36"/>
      <c r="R22" s="36"/>
      <c r="S22" s="36"/>
      <c r="T22" s="36">
        <v>2</v>
      </c>
      <c r="U22" s="36">
        <v>2</v>
      </c>
      <c r="V22" s="24">
        <v>0</v>
      </c>
      <c r="W22" s="27"/>
      <c r="X22" s="24"/>
      <c r="Y22" s="24"/>
      <c r="Z22" s="24"/>
      <c r="AA22" s="24"/>
      <c r="AB22" s="24"/>
      <c r="AC22" s="24"/>
      <c r="AD22" s="79"/>
    </row>
    <row r="23" spans="1:30" s="5" customFormat="1" ht="30" customHeight="1" x14ac:dyDescent="0.6">
      <c r="A23" s="335"/>
      <c r="B23" s="313"/>
      <c r="C23" s="16"/>
      <c r="D23" s="16"/>
      <c r="E23" s="16"/>
      <c r="F23" s="16"/>
      <c r="G23" s="16"/>
      <c r="H23" s="16"/>
      <c r="I23" s="22"/>
      <c r="J23" s="16"/>
      <c r="K23" s="16"/>
      <c r="L23" s="16"/>
      <c r="M23" s="16"/>
      <c r="N23" s="16"/>
      <c r="O23" s="16"/>
      <c r="P23" s="52" t="s">
        <v>45</v>
      </c>
      <c r="Q23" s="36"/>
      <c r="R23" s="36"/>
      <c r="S23" s="36"/>
      <c r="T23" s="36">
        <v>2</v>
      </c>
      <c r="U23" s="36">
        <v>2</v>
      </c>
      <c r="V23" s="16">
        <v>0</v>
      </c>
      <c r="W23" s="19"/>
      <c r="X23" s="16"/>
      <c r="Y23" s="16"/>
      <c r="Z23" s="16"/>
      <c r="AA23" s="16"/>
      <c r="AB23" s="16"/>
      <c r="AC23" s="16"/>
      <c r="AD23" s="79"/>
    </row>
    <row r="24" spans="1:30" s="5" customFormat="1" ht="30" customHeight="1" x14ac:dyDescent="0.6">
      <c r="A24" s="335"/>
      <c r="B24" s="313"/>
      <c r="C24" s="16"/>
      <c r="D24" s="16"/>
      <c r="E24" s="16"/>
      <c r="F24" s="16"/>
      <c r="G24" s="16"/>
      <c r="H24" s="16"/>
      <c r="I24" s="22"/>
      <c r="J24" s="16"/>
      <c r="K24" s="16"/>
      <c r="L24" s="16"/>
      <c r="M24" s="16"/>
      <c r="N24" s="16"/>
      <c r="O24" s="16"/>
      <c r="P24" s="52" t="s">
        <v>46</v>
      </c>
      <c r="Q24" s="37"/>
      <c r="R24" s="37"/>
      <c r="S24" s="37"/>
      <c r="T24" s="37">
        <v>2</v>
      </c>
      <c r="U24" s="37">
        <v>2</v>
      </c>
      <c r="V24" s="16">
        <v>0</v>
      </c>
      <c r="W24" s="19"/>
      <c r="X24" s="16"/>
      <c r="Y24" s="16"/>
      <c r="Z24" s="16"/>
      <c r="AA24" s="16"/>
      <c r="AB24" s="16"/>
      <c r="AC24" s="16"/>
      <c r="AD24" s="79"/>
    </row>
    <row r="25" spans="1:30" s="5" customFormat="1" ht="30" customHeight="1" thickBot="1" x14ac:dyDescent="0.45">
      <c r="A25" s="335"/>
      <c r="B25" s="314" t="s">
        <v>13</v>
      </c>
      <c r="C25" s="66">
        <f ca="1">SUM(C25)</f>
        <v>0</v>
      </c>
      <c r="D25" s="66">
        <f t="shared" ref="D25:H25" si="11">SUM(D22)</f>
        <v>0</v>
      </c>
      <c r="E25" s="66">
        <f t="shared" si="11"/>
        <v>0</v>
      </c>
      <c r="F25" s="66">
        <f t="shared" si="11"/>
        <v>0</v>
      </c>
      <c r="G25" s="66">
        <f t="shared" si="11"/>
        <v>0</v>
      </c>
      <c r="H25" s="18">
        <f t="shared" si="11"/>
        <v>0</v>
      </c>
      <c r="I25" s="65" t="s">
        <v>13</v>
      </c>
      <c r="J25" s="66">
        <f t="shared" ref="J25:O25" si="12">SUM(J22:J24)</f>
        <v>0</v>
      </c>
      <c r="K25" s="66">
        <f t="shared" si="12"/>
        <v>0</v>
      </c>
      <c r="L25" s="66">
        <f t="shared" si="12"/>
        <v>0</v>
      </c>
      <c r="M25" s="66">
        <f t="shared" si="12"/>
        <v>0</v>
      </c>
      <c r="N25" s="66">
        <f t="shared" si="12"/>
        <v>0</v>
      </c>
      <c r="O25" s="66">
        <f t="shared" si="12"/>
        <v>0</v>
      </c>
      <c r="P25" s="65" t="s">
        <v>13</v>
      </c>
      <c r="Q25" s="66">
        <f>SUM(Q22:Q24)</f>
        <v>0</v>
      </c>
      <c r="R25" s="66">
        <f>SUM(R22:R24)</f>
        <v>0</v>
      </c>
      <c r="S25" s="66">
        <f>SUM(S22:S24)</f>
        <v>0</v>
      </c>
      <c r="T25" s="66">
        <v>2</v>
      </c>
      <c r="U25" s="66">
        <v>2</v>
      </c>
      <c r="V25" s="66">
        <f>SUM(V22:V24)</f>
        <v>0</v>
      </c>
      <c r="W25" s="26" t="s">
        <v>13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79">
        <f ca="1">SUM(C25,F25,J25,M25,Q25,T25,X25,AA25)</f>
        <v>2</v>
      </c>
    </row>
    <row r="26" spans="1:30" s="7" customFormat="1" ht="30" customHeight="1" x14ac:dyDescent="0.4">
      <c r="A26" s="335" t="s">
        <v>19</v>
      </c>
      <c r="B26" s="315" t="s">
        <v>57</v>
      </c>
      <c r="C26" s="251">
        <v>2</v>
      </c>
      <c r="D26" s="251">
        <v>2</v>
      </c>
      <c r="E26" s="42">
        <v>0</v>
      </c>
      <c r="F26" s="251">
        <v>2</v>
      </c>
      <c r="G26" s="251">
        <v>2</v>
      </c>
      <c r="H26" s="42">
        <v>0</v>
      </c>
      <c r="I26" s="54" t="s">
        <v>209</v>
      </c>
      <c r="J26" s="55">
        <v>3</v>
      </c>
      <c r="K26" s="55">
        <v>3</v>
      </c>
      <c r="L26" s="76">
        <v>0</v>
      </c>
      <c r="M26" s="76"/>
      <c r="N26" s="55"/>
      <c r="O26" s="262"/>
      <c r="P26" s="54" t="s">
        <v>210</v>
      </c>
      <c r="Q26" s="55">
        <v>2</v>
      </c>
      <c r="R26" s="55">
        <v>2</v>
      </c>
      <c r="S26" s="56">
        <v>0</v>
      </c>
      <c r="T26" s="55">
        <v>2</v>
      </c>
      <c r="U26" s="107">
        <v>2</v>
      </c>
      <c r="V26" s="68">
        <v>0</v>
      </c>
      <c r="W26" s="73" t="s">
        <v>65</v>
      </c>
      <c r="X26" s="71">
        <v>6</v>
      </c>
      <c r="Y26" s="71">
        <v>0</v>
      </c>
      <c r="Z26" s="42">
        <v>12</v>
      </c>
      <c r="AA26" s="42"/>
      <c r="AB26" s="78"/>
      <c r="AC26" s="61"/>
      <c r="AD26" s="25"/>
    </row>
    <row r="27" spans="1:30" s="7" customFormat="1" ht="30" customHeight="1" x14ac:dyDescent="0.4">
      <c r="A27" s="335"/>
      <c r="B27" s="315" t="s">
        <v>58</v>
      </c>
      <c r="C27" s="72">
        <v>3</v>
      </c>
      <c r="D27" s="251">
        <v>3</v>
      </c>
      <c r="E27" s="42">
        <v>0</v>
      </c>
      <c r="F27" s="251"/>
      <c r="G27" s="251"/>
      <c r="H27" s="42"/>
      <c r="I27" s="77" t="s">
        <v>61</v>
      </c>
      <c r="J27" s="55">
        <v>3</v>
      </c>
      <c r="K27" s="55">
        <v>3</v>
      </c>
      <c r="L27" s="76">
        <v>0</v>
      </c>
      <c r="M27" s="76"/>
      <c r="N27" s="76"/>
      <c r="O27" s="263"/>
      <c r="P27" s="54" t="s">
        <v>63</v>
      </c>
      <c r="Q27" s="55">
        <v>2</v>
      </c>
      <c r="R27" s="55">
        <v>2</v>
      </c>
      <c r="S27" s="56">
        <v>0</v>
      </c>
      <c r="T27" s="55">
        <v>0</v>
      </c>
      <c r="U27" s="107">
        <v>0</v>
      </c>
      <c r="V27" s="69">
        <v>0</v>
      </c>
      <c r="W27" s="73" t="s">
        <v>66</v>
      </c>
      <c r="X27" s="71">
        <v>3</v>
      </c>
      <c r="Y27" s="71">
        <v>0</v>
      </c>
      <c r="Z27" s="42">
        <v>6</v>
      </c>
      <c r="AA27" s="42"/>
      <c r="AB27" s="78"/>
      <c r="AC27" s="63"/>
      <c r="AD27" s="25"/>
    </row>
    <row r="28" spans="1:30" s="7" customFormat="1" ht="30" customHeight="1" x14ac:dyDescent="0.4">
      <c r="A28" s="335"/>
      <c r="B28" s="316" t="s">
        <v>59</v>
      </c>
      <c r="C28" s="71">
        <v>3</v>
      </c>
      <c r="D28" s="71">
        <v>3</v>
      </c>
      <c r="E28" s="42">
        <v>0</v>
      </c>
      <c r="F28" s="71"/>
      <c r="G28" s="71"/>
      <c r="H28" s="42"/>
      <c r="I28" s="54" t="s">
        <v>77</v>
      </c>
      <c r="J28" s="55">
        <v>2</v>
      </c>
      <c r="K28" s="55">
        <v>2</v>
      </c>
      <c r="L28" s="56">
        <v>0</v>
      </c>
      <c r="M28" s="55">
        <v>2</v>
      </c>
      <c r="N28" s="76">
        <v>2</v>
      </c>
      <c r="O28" s="263">
        <v>0</v>
      </c>
      <c r="P28" s="54" t="s">
        <v>211</v>
      </c>
      <c r="Q28" s="55">
        <v>2</v>
      </c>
      <c r="R28" s="55">
        <v>2</v>
      </c>
      <c r="S28" s="56">
        <v>0</v>
      </c>
      <c r="T28" s="55">
        <v>2</v>
      </c>
      <c r="U28" s="107">
        <v>2</v>
      </c>
      <c r="V28" s="69">
        <v>0</v>
      </c>
      <c r="W28" s="70" t="s">
        <v>214</v>
      </c>
      <c r="X28" s="71">
        <v>3</v>
      </c>
      <c r="Y28" s="71">
        <v>3</v>
      </c>
      <c r="Z28" s="42">
        <v>0</v>
      </c>
      <c r="AA28" s="42"/>
      <c r="AB28" s="78"/>
      <c r="AC28" s="63"/>
      <c r="AD28" s="25"/>
    </row>
    <row r="29" spans="1:30" s="7" customFormat="1" ht="30" customHeight="1" x14ac:dyDescent="0.4">
      <c r="A29" s="335"/>
      <c r="B29" s="315" t="s">
        <v>60</v>
      </c>
      <c r="C29" s="71"/>
      <c r="D29" s="71"/>
      <c r="E29" s="74"/>
      <c r="F29" s="251">
        <v>3</v>
      </c>
      <c r="G29" s="251">
        <v>3</v>
      </c>
      <c r="H29" s="74">
        <v>0</v>
      </c>
      <c r="I29" s="77" t="s">
        <v>62</v>
      </c>
      <c r="J29" s="55"/>
      <c r="K29" s="55"/>
      <c r="L29" s="56"/>
      <c r="M29" s="55">
        <v>3</v>
      </c>
      <c r="N29" s="55">
        <v>3</v>
      </c>
      <c r="O29" s="263">
        <v>0</v>
      </c>
      <c r="P29" s="77" t="s">
        <v>64</v>
      </c>
      <c r="Q29" s="56"/>
      <c r="R29" s="56"/>
      <c r="S29" s="56"/>
      <c r="T29" s="55">
        <v>3</v>
      </c>
      <c r="U29" s="107">
        <v>3</v>
      </c>
      <c r="V29" s="68">
        <v>0</v>
      </c>
      <c r="W29" s="73" t="s">
        <v>215</v>
      </c>
      <c r="X29" s="71">
        <v>2</v>
      </c>
      <c r="Y29" s="71">
        <v>2</v>
      </c>
      <c r="Z29" s="42">
        <v>0</v>
      </c>
      <c r="AA29" s="42">
        <v>2</v>
      </c>
      <c r="AB29" s="42">
        <v>2</v>
      </c>
      <c r="AC29" s="63">
        <v>0</v>
      </c>
      <c r="AD29" s="25"/>
    </row>
    <row r="30" spans="1:30" s="7" customFormat="1" ht="30" customHeight="1" x14ac:dyDescent="0.4">
      <c r="A30" s="335"/>
      <c r="B30" s="317"/>
      <c r="C30" s="75"/>
      <c r="D30" s="75"/>
      <c r="E30" s="75"/>
      <c r="F30" s="75"/>
      <c r="G30" s="75"/>
      <c r="H30" s="36"/>
      <c r="I30" s="77" t="s">
        <v>208</v>
      </c>
      <c r="J30" s="55"/>
      <c r="K30" s="55"/>
      <c r="L30" s="56"/>
      <c r="M30" s="55">
        <v>3</v>
      </c>
      <c r="N30" s="55">
        <v>3</v>
      </c>
      <c r="O30" s="263">
        <v>0</v>
      </c>
      <c r="P30" s="54" t="s">
        <v>212</v>
      </c>
      <c r="Q30" s="56"/>
      <c r="R30" s="56"/>
      <c r="S30" s="56"/>
      <c r="T30" s="55">
        <v>3</v>
      </c>
      <c r="U30" s="107">
        <v>3</v>
      </c>
      <c r="V30" s="68">
        <v>0</v>
      </c>
      <c r="W30" s="70" t="s">
        <v>213</v>
      </c>
      <c r="X30" s="71"/>
      <c r="Y30" s="71"/>
      <c r="Z30" s="42"/>
      <c r="AA30" s="71">
        <v>3</v>
      </c>
      <c r="AB30" s="71">
        <v>3</v>
      </c>
      <c r="AC30" s="61">
        <v>0</v>
      </c>
      <c r="AD30" s="25"/>
    </row>
    <row r="31" spans="1:30" s="7" customFormat="1" ht="34.5" customHeight="1" thickBot="1" x14ac:dyDescent="0.45">
      <c r="A31" s="335"/>
      <c r="B31" s="318" t="s">
        <v>13</v>
      </c>
      <c r="C31" s="18">
        <f t="shared" ref="C31:H31" si="13">SUM(C26:C30)</f>
        <v>8</v>
      </c>
      <c r="D31" s="18">
        <f t="shared" si="13"/>
        <v>8</v>
      </c>
      <c r="E31" s="18">
        <f t="shared" si="13"/>
        <v>0</v>
      </c>
      <c r="F31" s="18">
        <f t="shared" si="13"/>
        <v>5</v>
      </c>
      <c r="G31" s="18">
        <f t="shared" si="13"/>
        <v>5</v>
      </c>
      <c r="H31" s="18">
        <f t="shared" si="13"/>
        <v>0</v>
      </c>
      <c r="I31" s="26" t="s">
        <v>13</v>
      </c>
      <c r="J31" s="18">
        <f>SUM(J26:J30)</f>
        <v>8</v>
      </c>
      <c r="K31" s="18">
        <f>SUM(K26:K30)</f>
        <v>8</v>
      </c>
      <c r="L31" s="18">
        <f>SUM(L26:L30)</f>
        <v>0</v>
      </c>
      <c r="M31" s="18">
        <f>SUM(M26:M30)</f>
        <v>8</v>
      </c>
      <c r="N31" s="18">
        <f>SUM(N26:N30)</f>
        <v>8</v>
      </c>
      <c r="O31" s="67"/>
      <c r="P31" s="26" t="s">
        <v>13</v>
      </c>
      <c r="Q31" s="18">
        <f t="shared" ref="Q31:V31" si="14">SUM(Q25:Q30)</f>
        <v>6</v>
      </c>
      <c r="R31" s="18">
        <f t="shared" si="14"/>
        <v>6</v>
      </c>
      <c r="S31" s="18">
        <f t="shared" si="14"/>
        <v>0</v>
      </c>
      <c r="T31" s="18">
        <f>SUM(T26:T30)</f>
        <v>10</v>
      </c>
      <c r="U31" s="18">
        <f>SUM(U26:U30)</f>
        <v>10</v>
      </c>
      <c r="V31" s="18">
        <f t="shared" si="14"/>
        <v>0</v>
      </c>
      <c r="W31" s="26" t="s">
        <v>13</v>
      </c>
      <c r="X31" s="18">
        <f t="shared" ref="X31:AC31" si="15">SUM(X25:X30)</f>
        <v>14</v>
      </c>
      <c r="Y31" s="18">
        <f t="shared" si="15"/>
        <v>5</v>
      </c>
      <c r="Z31" s="18">
        <f t="shared" si="15"/>
        <v>18</v>
      </c>
      <c r="AA31" s="18">
        <f t="shared" si="15"/>
        <v>5</v>
      </c>
      <c r="AB31" s="18">
        <f t="shared" si="15"/>
        <v>5</v>
      </c>
      <c r="AC31" s="18">
        <f t="shared" si="15"/>
        <v>0</v>
      </c>
      <c r="AD31" s="79">
        <f>SUM(C31,F31,J31,M31,Q31,T31,X31,AA31)</f>
        <v>64</v>
      </c>
    </row>
    <row r="32" spans="1:30" s="8" customFormat="1" ht="41" customHeight="1" x14ac:dyDescent="0.4">
      <c r="A32" s="361" t="s">
        <v>21</v>
      </c>
      <c r="B32" s="319" t="s">
        <v>101</v>
      </c>
      <c r="C32" s="102">
        <v>2</v>
      </c>
      <c r="D32" s="102">
        <v>2</v>
      </c>
      <c r="E32" s="102">
        <v>0</v>
      </c>
      <c r="F32" s="102"/>
      <c r="G32" s="102"/>
      <c r="H32" s="38"/>
      <c r="I32" s="100" t="s">
        <v>95</v>
      </c>
      <c r="J32" s="101">
        <v>2</v>
      </c>
      <c r="K32" s="101">
        <v>2</v>
      </c>
      <c r="L32" s="102">
        <v>0</v>
      </c>
      <c r="M32" s="102"/>
      <c r="N32" s="102"/>
      <c r="O32" s="33"/>
      <c r="P32" s="103" t="s">
        <v>106</v>
      </c>
      <c r="Q32" s="101">
        <v>2</v>
      </c>
      <c r="R32" s="101">
        <v>2</v>
      </c>
      <c r="S32" s="102">
        <v>0</v>
      </c>
      <c r="T32" s="102"/>
      <c r="U32" s="102"/>
      <c r="V32" s="252"/>
      <c r="W32" s="44" t="s">
        <v>49</v>
      </c>
      <c r="X32" s="111">
        <v>2</v>
      </c>
      <c r="Y32" s="37">
        <v>2</v>
      </c>
      <c r="Z32" s="36">
        <v>0</v>
      </c>
      <c r="AA32" s="41"/>
      <c r="AB32" s="60"/>
      <c r="AC32" s="254"/>
      <c r="AD32" s="10"/>
    </row>
    <row r="33" spans="1:31" s="8" customFormat="1" ht="43" customHeight="1" x14ac:dyDescent="0.4">
      <c r="A33" s="361"/>
      <c r="B33" s="319" t="s">
        <v>102</v>
      </c>
      <c r="C33" s="102">
        <v>2</v>
      </c>
      <c r="D33" s="102">
        <v>2</v>
      </c>
      <c r="E33" s="102">
        <v>0</v>
      </c>
      <c r="F33" s="102"/>
      <c r="G33" s="102"/>
      <c r="H33" s="39"/>
      <c r="I33" s="103" t="s">
        <v>96</v>
      </c>
      <c r="J33" s="101">
        <v>2</v>
      </c>
      <c r="K33" s="101">
        <v>2</v>
      </c>
      <c r="L33" s="104">
        <v>0</v>
      </c>
      <c r="M33" s="104"/>
      <c r="N33" s="104"/>
      <c r="O33" s="34"/>
      <c r="P33" s="105" t="s">
        <v>222</v>
      </c>
      <c r="Q33" s="101">
        <v>2</v>
      </c>
      <c r="R33" s="101">
        <v>2</v>
      </c>
      <c r="S33" s="101">
        <v>0</v>
      </c>
      <c r="T33" s="106"/>
      <c r="U33" s="106"/>
      <c r="V33" s="253"/>
      <c r="W33" s="58" t="s">
        <v>50</v>
      </c>
      <c r="X33" s="43">
        <v>2</v>
      </c>
      <c r="Y33" s="43">
        <v>2</v>
      </c>
      <c r="Z33" s="36">
        <v>0</v>
      </c>
      <c r="AA33" s="36"/>
      <c r="AB33" s="62"/>
      <c r="AC33" s="255"/>
      <c r="AD33" s="10"/>
    </row>
    <row r="34" spans="1:31" s="8" customFormat="1" ht="46" customHeight="1" x14ac:dyDescent="0.4">
      <c r="A34" s="361"/>
      <c r="B34" s="319" t="s">
        <v>103</v>
      </c>
      <c r="C34" s="102"/>
      <c r="D34" s="102"/>
      <c r="E34" s="102"/>
      <c r="F34" s="102">
        <v>2</v>
      </c>
      <c r="G34" s="102">
        <v>2</v>
      </c>
      <c r="H34" s="39">
        <v>0</v>
      </c>
      <c r="I34" s="103" t="s">
        <v>97</v>
      </c>
      <c r="J34" s="101">
        <v>2</v>
      </c>
      <c r="K34" s="101">
        <v>2</v>
      </c>
      <c r="L34" s="101">
        <v>0</v>
      </c>
      <c r="M34" s="101"/>
      <c r="N34" s="101"/>
      <c r="O34" s="34"/>
      <c r="P34" s="103" t="s">
        <v>221</v>
      </c>
      <c r="Q34" s="101">
        <v>2</v>
      </c>
      <c r="R34" s="101">
        <v>2</v>
      </c>
      <c r="S34" s="101">
        <v>0</v>
      </c>
      <c r="T34" s="106"/>
      <c r="U34" s="106"/>
      <c r="V34" s="253"/>
      <c r="W34" s="53" t="s">
        <v>51</v>
      </c>
      <c r="X34" s="43">
        <v>2</v>
      </c>
      <c r="Y34" s="43">
        <v>2</v>
      </c>
      <c r="Z34" s="36">
        <v>0</v>
      </c>
      <c r="AA34" s="36"/>
      <c r="AB34" s="62"/>
      <c r="AC34" s="255"/>
      <c r="AD34" s="10"/>
    </row>
    <row r="35" spans="1:31" s="8" customFormat="1" ht="44" customHeight="1" x14ac:dyDescent="0.4">
      <c r="A35" s="361"/>
      <c r="B35" s="320" t="s">
        <v>104</v>
      </c>
      <c r="C35" s="101"/>
      <c r="D35" s="101"/>
      <c r="E35" s="102"/>
      <c r="F35" s="102">
        <v>2</v>
      </c>
      <c r="G35" s="102">
        <v>2</v>
      </c>
      <c r="H35" s="39">
        <v>0</v>
      </c>
      <c r="I35" s="103" t="s">
        <v>98</v>
      </c>
      <c r="J35" s="101"/>
      <c r="K35" s="101"/>
      <c r="L35" s="101"/>
      <c r="M35" s="101">
        <v>2</v>
      </c>
      <c r="N35" s="101">
        <v>2</v>
      </c>
      <c r="O35" s="42">
        <v>0</v>
      </c>
      <c r="P35" s="105" t="s">
        <v>220</v>
      </c>
      <c r="Q35" s="101">
        <v>2</v>
      </c>
      <c r="R35" s="101">
        <v>2</v>
      </c>
      <c r="S35" s="101">
        <v>0</v>
      </c>
      <c r="T35" s="101"/>
      <c r="U35" s="101"/>
      <c r="V35" s="253"/>
      <c r="W35" s="64" t="s">
        <v>52</v>
      </c>
      <c r="X35" s="37">
        <v>2</v>
      </c>
      <c r="Y35" s="37">
        <v>2</v>
      </c>
      <c r="Z35" s="36">
        <v>0</v>
      </c>
      <c r="AA35" s="36"/>
      <c r="AB35" s="62"/>
      <c r="AC35" s="255"/>
      <c r="AD35" s="10"/>
    </row>
    <row r="36" spans="1:31" s="8" customFormat="1" ht="46" customHeight="1" x14ac:dyDescent="0.4">
      <c r="A36" s="361"/>
      <c r="B36" s="321" t="s">
        <v>105</v>
      </c>
      <c r="C36" s="43"/>
      <c r="D36" s="43"/>
      <c r="E36" s="36"/>
      <c r="F36" s="43">
        <v>2</v>
      </c>
      <c r="G36" s="43">
        <v>2</v>
      </c>
      <c r="H36" s="39">
        <v>0</v>
      </c>
      <c r="I36" s="103" t="s">
        <v>224</v>
      </c>
      <c r="J36" s="101"/>
      <c r="K36" s="101"/>
      <c r="L36" s="101"/>
      <c r="M36" s="101">
        <v>2</v>
      </c>
      <c r="N36" s="101">
        <v>2</v>
      </c>
      <c r="O36" s="42">
        <v>0</v>
      </c>
      <c r="P36" s="53" t="s">
        <v>219</v>
      </c>
      <c r="Q36" s="43">
        <v>2</v>
      </c>
      <c r="R36" s="43">
        <v>2</v>
      </c>
      <c r="S36" s="106">
        <v>0</v>
      </c>
      <c r="T36" s="101"/>
      <c r="U36" s="101"/>
      <c r="V36" s="253"/>
      <c r="W36" s="53" t="s">
        <v>53</v>
      </c>
      <c r="X36" s="37"/>
      <c r="Y36" s="37"/>
      <c r="Z36" s="37"/>
      <c r="AA36" s="43">
        <v>2</v>
      </c>
      <c r="AB36" s="37">
        <v>2</v>
      </c>
      <c r="AC36" s="255">
        <v>0</v>
      </c>
      <c r="AD36" s="10"/>
    </row>
    <row r="37" spans="1:31" s="8" customFormat="1" ht="30" customHeight="1" x14ac:dyDescent="0.4">
      <c r="A37" s="361"/>
      <c r="B37" s="321"/>
      <c r="C37" s="55"/>
      <c r="D37" s="55"/>
      <c r="E37" s="56"/>
      <c r="F37" s="55"/>
      <c r="G37" s="55"/>
      <c r="H37" s="16"/>
      <c r="I37" s="103" t="s">
        <v>99</v>
      </c>
      <c r="J37" s="101"/>
      <c r="K37" s="101"/>
      <c r="L37" s="101"/>
      <c r="M37" s="101">
        <v>2</v>
      </c>
      <c r="N37" s="101">
        <v>2</v>
      </c>
      <c r="O37" s="42">
        <v>0</v>
      </c>
      <c r="P37" s="103" t="s">
        <v>107</v>
      </c>
      <c r="Q37" s="106"/>
      <c r="R37" s="106"/>
      <c r="S37" s="106"/>
      <c r="T37" s="101">
        <v>2</v>
      </c>
      <c r="U37" s="101">
        <v>2</v>
      </c>
      <c r="V37" s="253">
        <v>0</v>
      </c>
      <c r="W37" s="59" t="s">
        <v>54</v>
      </c>
      <c r="X37" s="36"/>
      <c r="Y37" s="36"/>
      <c r="Z37" s="36"/>
      <c r="AA37" s="37">
        <v>2</v>
      </c>
      <c r="AB37" s="37">
        <v>2</v>
      </c>
      <c r="AC37" s="255">
        <v>0</v>
      </c>
      <c r="AD37" s="10"/>
    </row>
    <row r="38" spans="1:31" s="8" customFormat="1" ht="40.5" customHeight="1" x14ac:dyDescent="0.4">
      <c r="A38" s="361"/>
      <c r="B38" s="322"/>
      <c r="C38" s="15"/>
      <c r="D38" s="15"/>
      <c r="E38" s="15"/>
      <c r="F38" s="15"/>
      <c r="G38" s="15"/>
      <c r="H38" s="15"/>
      <c r="I38" s="103" t="s">
        <v>225</v>
      </c>
      <c r="J38" s="101"/>
      <c r="K38" s="101"/>
      <c r="L38" s="101"/>
      <c r="M38" s="101">
        <v>2</v>
      </c>
      <c r="N38" s="101">
        <v>2</v>
      </c>
      <c r="O38" s="42">
        <v>0</v>
      </c>
      <c r="P38" s="105" t="s">
        <v>108</v>
      </c>
      <c r="Q38" s="101"/>
      <c r="R38" s="101"/>
      <c r="S38" s="101"/>
      <c r="T38" s="101">
        <v>2</v>
      </c>
      <c r="U38" s="101">
        <v>2</v>
      </c>
      <c r="V38" s="251">
        <v>0</v>
      </c>
      <c r="W38" s="44" t="s">
        <v>55</v>
      </c>
      <c r="X38" s="36"/>
      <c r="Y38" s="36"/>
      <c r="Z38" s="36"/>
      <c r="AA38" s="43">
        <v>2</v>
      </c>
      <c r="AB38" s="43">
        <v>2</v>
      </c>
      <c r="AC38" s="256">
        <v>0</v>
      </c>
      <c r="AD38" s="10"/>
    </row>
    <row r="39" spans="1:31" s="8" customFormat="1" ht="40.5" customHeight="1" x14ac:dyDescent="0.4">
      <c r="A39" s="361"/>
      <c r="B39" s="322"/>
      <c r="C39" s="15"/>
      <c r="D39" s="15"/>
      <c r="E39" s="15"/>
      <c r="F39" s="15"/>
      <c r="G39" s="15"/>
      <c r="H39" s="15"/>
      <c r="I39" s="57"/>
      <c r="J39" s="36"/>
      <c r="K39" s="36"/>
      <c r="L39" s="36"/>
      <c r="M39" s="43"/>
      <c r="N39" s="43"/>
      <c r="O39" s="15"/>
      <c r="P39" s="53" t="s">
        <v>217</v>
      </c>
      <c r="Q39" s="37"/>
      <c r="R39" s="37"/>
      <c r="S39" s="37"/>
      <c r="T39" s="43">
        <v>2</v>
      </c>
      <c r="U39" s="43">
        <v>2</v>
      </c>
      <c r="V39" s="251">
        <v>0</v>
      </c>
      <c r="W39" s="53" t="s">
        <v>56</v>
      </c>
      <c r="X39" s="36"/>
      <c r="Y39" s="36"/>
      <c r="Z39" s="36"/>
      <c r="AA39" s="43">
        <v>2</v>
      </c>
      <c r="AB39" s="43">
        <v>2</v>
      </c>
      <c r="AC39" s="256">
        <v>0</v>
      </c>
      <c r="AD39" s="10"/>
    </row>
    <row r="40" spans="1:31" s="8" customFormat="1" ht="40.5" customHeight="1" x14ac:dyDescent="0.4">
      <c r="A40" s="361"/>
      <c r="B40" s="322"/>
      <c r="C40" s="15"/>
      <c r="D40" s="15"/>
      <c r="E40" s="15"/>
      <c r="F40" s="15"/>
      <c r="G40" s="15"/>
      <c r="H40" s="15"/>
      <c r="I40" s="53"/>
      <c r="J40" s="36"/>
      <c r="K40" s="36"/>
      <c r="L40" s="36"/>
      <c r="M40" s="43"/>
      <c r="N40" s="43"/>
      <c r="O40" s="15"/>
      <c r="P40" s="103" t="s">
        <v>218</v>
      </c>
      <c r="Q40" s="106"/>
      <c r="R40" s="106"/>
      <c r="S40" s="106"/>
      <c r="T40" s="101">
        <v>2</v>
      </c>
      <c r="U40" s="101">
        <v>2</v>
      </c>
      <c r="V40" s="251">
        <v>0</v>
      </c>
      <c r="W40" s="14"/>
      <c r="X40" s="15"/>
      <c r="Y40" s="15"/>
      <c r="Z40" s="15"/>
      <c r="AA40" s="15"/>
      <c r="AB40" s="15"/>
      <c r="AC40" s="13"/>
      <c r="AD40" s="10"/>
    </row>
    <row r="41" spans="1:31" s="113" customFormat="1" ht="57.75" customHeight="1" thickBot="1" x14ac:dyDescent="0.45">
      <c r="A41" s="362"/>
      <c r="B41" s="323" t="s">
        <v>13</v>
      </c>
      <c r="C41" s="119">
        <f t="shared" ref="C41:H41" si="16">SUM(C32:C40)</f>
        <v>4</v>
      </c>
      <c r="D41" s="119">
        <f t="shared" si="16"/>
        <v>4</v>
      </c>
      <c r="E41" s="119">
        <f t="shared" si="16"/>
        <v>0</v>
      </c>
      <c r="F41" s="119">
        <f t="shared" si="16"/>
        <v>6</v>
      </c>
      <c r="G41" s="119">
        <f t="shared" si="16"/>
        <v>6</v>
      </c>
      <c r="H41" s="119">
        <f t="shared" si="16"/>
        <v>0</v>
      </c>
      <c r="I41" s="120" t="s">
        <v>115</v>
      </c>
      <c r="J41" s="119">
        <f t="shared" ref="J41:O41" si="17">SUM(J32:J40)</f>
        <v>6</v>
      </c>
      <c r="K41" s="119">
        <f t="shared" si="17"/>
        <v>6</v>
      </c>
      <c r="L41" s="119">
        <f t="shared" si="17"/>
        <v>0</v>
      </c>
      <c r="M41" s="119">
        <f t="shared" si="17"/>
        <v>8</v>
      </c>
      <c r="N41" s="119">
        <f t="shared" si="17"/>
        <v>8</v>
      </c>
      <c r="O41" s="119">
        <f t="shared" si="17"/>
        <v>0</v>
      </c>
      <c r="P41" s="120" t="s">
        <v>115</v>
      </c>
      <c r="Q41" s="41">
        <f t="shared" ref="Q41:V41" si="18">SUM(Q32:Q40)</f>
        <v>10</v>
      </c>
      <c r="R41" s="41">
        <f t="shared" si="18"/>
        <v>10</v>
      </c>
      <c r="S41" s="41">
        <f t="shared" si="18"/>
        <v>0</v>
      </c>
      <c r="T41" s="41">
        <f t="shared" si="18"/>
        <v>8</v>
      </c>
      <c r="U41" s="41">
        <f t="shared" si="18"/>
        <v>8</v>
      </c>
      <c r="V41" s="41">
        <f t="shared" si="18"/>
        <v>0</v>
      </c>
      <c r="W41" s="120" t="s">
        <v>115</v>
      </c>
      <c r="X41" s="41">
        <f t="shared" ref="X41:AC41" si="19">SUM(X32:X40)</f>
        <v>8</v>
      </c>
      <c r="Y41" s="41">
        <f t="shared" si="19"/>
        <v>8</v>
      </c>
      <c r="Z41" s="41">
        <f t="shared" si="19"/>
        <v>0</v>
      </c>
      <c r="AA41" s="41">
        <f t="shared" si="19"/>
        <v>8</v>
      </c>
      <c r="AB41" s="41">
        <f t="shared" si="19"/>
        <v>8</v>
      </c>
      <c r="AC41" s="270">
        <f t="shared" si="19"/>
        <v>0</v>
      </c>
      <c r="AD41" s="80">
        <f t="shared" ref="AD41" si="20">SUM(C41+F41+J41+M41+Q41+T41+X41+AA41)</f>
        <v>58</v>
      </c>
    </row>
    <row r="42" spans="1:31" s="113" customFormat="1" ht="42" customHeight="1" x14ac:dyDescent="0.4">
      <c r="A42" s="360" t="s">
        <v>11</v>
      </c>
      <c r="B42" s="324" t="s">
        <v>14</v>
      </c>
      <c r="C42" s="127">
        <f t="shared" ref="C42:H42" si="21">SUM(C14+C21+C31)</f>
        <v>17</v>
      </c>
      <c r="D42" s="127">
        <f t="shared" si="21"/>
        <v>20</v>
      </c>
      <c r="E42" s="127">
        <f t="shared" si="21"/>
        <v>0</v>
      </c>
      <c r="F42" s="127">
        <f t="shared" si="21"/>
        <v>16</v>
      </c>
      <c r="G42" s="127">
        <f t="shared" si="21"/>
        <v>17</v>
      </c>
      <c r="H42" s="127">
        <f t="shared" si="21"/>
        <v>0</v>
      </c>
      <c r="I42" s="118" t="s">
        <v>116</v>
      </c>
      <c r="J42" s="128">
        <f t="shared" ref="J42:O42" si="22">SUM(J14+J21+J31)</f>
        <v>14</v>
      </c>
      <c r="K42" s="128">
        <f t="shared" si="22"/>
        <v>18</v>
      </c>
      <c r="L42" s="128">
        <f t="shared" si="22"/>
        <v>0</v>
      </c>
      <c r="M42" s="128">
        <f t="shared" si="22"/>
        <v>12</v>
      </c>
      <c r="N42" s="128">
        <f t="shared" si="22"/>
        <v>14</v>
      </c>
      <c r="O42" s="128">
        <f t="shared" si="22"/>
        <v>0</v>
      </c>
      <c r="P42" s="121" t="s">
        <v>117</v>
      </c>
      <c r="Q42" s="116">
        <f t="shared" ref="Q42:V42" si="23">SUM(Q14+Q21+Q31)</f>
        <v>8</v>
      </c>
      <c r="R42" s="116">
        <f t="shared" si="23"/>
        <v>8</v>
      </c>
      <c r="S42" s="116">
        <f t="shared" si="23"/>
        <v>0</v>
      </c>
      <c r="T42" s="116">
        <f t="shared" si="23"/>
        <v>10</v>
      </c>
      <c r="U42" s="116">
        <f t="shared" si="23"/>
        <v>10</v>
      </c>
      <c r="V42" s="116">
        <f t="shared" si="23"/>
        <v>0</v>
      </c>
      <c r="W42" s="122" t="s">
        <v>117</v>
      </c>
      <c r="X42" s="112">
        <f t="shared" ref="X42:AC42" si="24">SUM(X14+X21+X31)</f>
        <v>14</v>
      </c>
      <c r="Y42" s="112">
        <f t="shared" si="24"/>
        <v>5</v>
      </c>
      <c r="Z42" s="112">
        <f t="shared" si="24"/>
        <v>18</v>
      </c>
      <c r="AA42" s="112">
        <f t="shared" si="24"/>
        <v>5</v>
      </c>
      <c r="AB42" s="112">
        <f t="shared" si="24"/>
        <v>5</v>
      </c>
      <c r="AC42" s="271">
        <f t="shared" si="24"/>
        <v>0</v>
      </c>
      <c r="AD42" s="80">
        <f t="shared" ref="AD42:AD43" si="25">SUM(C42+F42+J42+M42+Q42+T42+X42+AA42)</f>
        <v>96</v>
      </c>
    </row>
    <row r="43" spans="1:31" s="113" customFormat="1" ht="33" customHeight="1" x14ac:dyDescent="0.4">
      <c r="A43" s="360"/>
      <c r="B43" s="325" t="s">
        <v>15</v>
      </c>
      <c r="C43" s="115">
        <v>2</v>
      </c>
      <c r="D43" s="115">
        <v>4</v>
      </c>
      <c r="E43" s="115">
        <v>0</v>
      </c>
      <c r="F43" s="115">
        <v>2</v>
      </c>
      <c r="G43" s="115">
        <v>4</v>
      </c>
      <c r="H43" s="115">
        <v>0</v>
      </c>
      <c r="I43" s="123" t="s">
        <v>118</v>
      </c>
      <c r="J43" s="115">
        <v>4</v>
      </c>
      <c r="K43" s="115">
        <v>6</v>
      </c>
      <c r="L43" s="115">
        <v>0</v>
      </c>
      <c r="M43" s="115">
        <v>4</v>
      </c>
      <c r="N43" s="115">
        <v>6</v>
      </c>
      <c r="O43" s="115">
        <v>0</v>
      </c>
      <c r="P43" s="124" t="s">
        <v>118</v>
      </c>
      <c r="Q43" s="37">
        <v>8</v>
      </c>
      <c r="R43" s="37">
        <v>10</v>
      </c>
      <c r="S43" s="37">
        <v>0</v>
      </c>
      <c r="T43" s="37">
        <v>6</v>
      </c>
      <c r="U43" s="37">
        <v>6</v>
      </c>
      <c r="V43" s="37">
        <v>0</v>
      </c>
      <c r="W43" s="124" t="s">
        <v>118</v>
      </c>
      <c r="X43" s="37">
        <v>2</v>
      </c>
      <c r="Y43" s="37">
        <v>2</v>
      </c>
      <c r="Z43" s="37">
        <v>0</v>
      </c>
      <c r="AA43" s="37">
        <v>4</v>
      </c>
      <c r="AB43" s="37">
        <v>4</v>
      </c>
      <c r="AC43" s="272">
        <v>0</v>
      </c>
      <c r="AD43" s="80">
        <f t="shared" si="25"/>
        <v>32</v>
      </c>
    </row>
    <row r="44" spans="1:31" s="113" customFormat="1" ht="33" customHeight="1" x14ac:dyDescent="0.4">
      <c r="A44" s="360"/>
      <c r="B44" s="326" t="s">
        <v>16</v>
      </c>
      <c r="C44" s="117">
        <f t="shared" ref="C44:AB44" si="26">SUM(C42:C43)</f>
        <v>19</v>
      </c>
      <c r="D44" s="117">
        <f t="shared" si="26"/>
        <v>24</v>
      </c>
      <c r="E44" s="117">
        <f t="shared" si="26"/>
        <v>0</v>
      </c>
      <c r="F44" s="117">
        <f t="shared" si="26"/>
        <v>18</v>
      </c>
      <c r="G44" s="117">
        <f t="shared" si="26"/>
        <v>21</v>
      </c>
      <c r="H44" s="117">
        <f t="shared" si="26"/>
        <v>0</v>
      </c>
      <c r="I44" s="125" t="s">
        <v>119</v>
      </c>
      <c r="J44" s="117">
        <f t="shared" si="26"/>
        <v>18</v>
      </c>
      <c r="K44" s="117">
        <f t="shared" si="26"/>
        <v>24</v>
      </c>
      <c r="L44" s="117">
        <f t="shared" si="26"/>
        <v>0</v>
      </c>
      <c r="M44" s="117">
        <f t="shared" si="26"/>
        <v>16</v>
      </c>
      <c r="N44" s="117">
        <f t="shared" si="26"/>
        <v>20</v>
      </c>
      <c r="O44" s="117">
        <f t="shared" si="26"/>
        <v>0</v>
      </c>
      <c r="P44" s="126" t="s">
        <v>119</v>
      </c>
      <c r="Q44" s="110">
        <f t="shared" si="26"/>
        <v>16</v>
      </c>
      <c r="R44" s="110">
        <f t="shared" si="26"/>
        <v>18</v>
      </c>
      <c r="S44" s="110">
        <f t="shared" si="26"/>
        <v>0</v>
      </c>
      <c r="T44" s="110">
        <f t="shared" si="26"/>
        <v>16</v>
      </c>
      <c r="U44" s="110">
        <f t="shared" si="26"/>
        <v>16</v>
      </c>
      <c r="V44" s="110">
        <f t="shared" si="26"/>
        <v>0</v>
      </c>
      <c r="W44" s="126" t="s">
        <v>119</v>
      </c>
      <c r="X44" s="110">
        <f t="shared" si="26"/>
        <v>16</v>
      </c>
      <c r="Y44" s="110">
        <f t="shared" si="26"/>
        <v>7</v>
      </c>
      <c r="Z44" s="110">
        <f t="shared" si="26"/>
        <v>18</v>
      </c>
      <c r="AA44" s="110">
        <f t="shared" si="26"/>
        <v>9</v>
      </c>
      <c r="AB44" s="110">
        <f t="shared" si="26"/>
        <v>9</v>
      </c>
      <c r="AC44" s="273">
        <v>0</v>
      </c>
      <c r="AD44" s="114">
        <f>SUM(C44+F44+J44+M44+Q44+T44+X44+AA44)</f>
        <v>128</v>
      </c>
    </row>
    <row r="45" spans="1:31" s="4" customFormat="1" ht="39" customHeight="1" thickBot="1" x14ac:dyDescent="0.45">
      <c r="A45" s="331"/>
      <c r="B45" s="344" t="s">
        <v>83</v>
      </c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6"/>
      <c r="AD45" s="12"/>
      <c r="AE45" s="108"/>
    </row>
    <row r="46" spans="1:31" s="4" customFormat="1" ht="39" customHeight="1" x14ac:dyDescent="0.4">
      <c r="A46" s="347" t="s">
        <v>22</v>
      </c>
      <c r="B46" s="327"/>
      <c r="C46" s="290"/>
      <c r="D46" s="290"/>
      <c r="E46" s="290"/>
      <c r="F46" s="291"/>
      <c r="G46" s="291"/>
      <c r="H46" s="291"/>
      <c r="I46" s="292" t="s">
        <v>76</v>
      </c>
      <c r="J46" s="293">
        <v>3</v>
      </c>
      <c r="K46" s="293">
        <v>3</v>
      </c>
      <c r="L46" s="294"/>
      <c r="M46" s="294"/>
      <c r="N46" s="294"/>
      <c r="O46" s="294"/>
      <c r="P46" s="292" t="s">
        <v>78</v>
      </c>
      <c r="Q46" s="293">
        <v>2</v>
      </c>
      <c r="R46" s="293">
        <v>2</v>
      </c>
      <c r="S46" s="293">
        <v>0</v>
      </c>
      <c r="T46" s="293">
        <v>2</v>
      </c>
      <c r="U46" s="293">
        <v>2</v>
      </c>
      <c r="V46" s="290">
        <v>0</v>
      </c>
      <c r="W46" s="295"/>
      <c r="X46" s="290"/>
      <c r="Y46" s="290"/>
      <c r="Z46" s="290"/>
      <c r="AA46" s="290"/>
      <c r="AB46" s="290"/>
      <c r="AC46" s="296"/>
      <c r="AD46" s="12"/>
      <c r="AE46" s="108"/>
    </row>
    <row r="47" spans="1:31" s="4" customFormat="1" ht="39" customHeight="1" thickBot="1" x14ac:dyDescent="0.45">
      <c r="A47" s="347"/>
      <c r="B47" s="328"/>
      <c r="C47" s="275"/>
      <c r="D47" s="275"/>
      <c r="E47" s="275"/>
      <c r="F47" s="276"/>
      <c r="G47" s="276"/>
      <c r="H47" s="276"/>
      <c r="I47" s="277" t="s">
        <v>80</v>
      </c>
      <c r="J47" s="278"/>
      <c r="K47" s="278"/>
      <c r="L47" s="279"/>
      <c r="M47" s="279">
        <v>2</v>
      </c>
      <c r="N47" s="279">
        <v>2</v>
      </c>
      <c r="O47" s="280"/>
      <c r="P47" s="281" t="s">
        <v>92</v>
      </c>
      <c r="Q47" s="279">
        <v>2</v>
      </c>
      <c r="R47" s="279">
        <v>2</v>
      </c>
      <c r="S47" s="279">
        <v>0</v>
      </c>
      <c r="T47" s="279"/>
      <c r="U47" s="279"/>
      <c r="V47" s="275"/>
      <c r="W47" s="282"/>
      <c r="X47" s="275"/>
      <c r="Y47" s="275"/>
      <c r="Z47" s="275"/>
      <c r="AA47" s="275"/>
      <c r="AB47" s="275"/>
      <c r="AC47" s="283"/>
      <c r="AD47" s="12"/>
      <c r="AE47" s="108"/>
    </row>
    <row r="48" spans="1:31" s="4" customFormat="1" ht="39" customHeight="1" x14ac:dyDescent="0.4">
      <c r="A48" s="347"/>
      <c r="B48" s="329"/>
      <c r="C48" s="265"/>
      <c r="D48" s="265"/>
      <c r="E48" s="265"/>
      <c r="F48" s="265"/>
      <c r="G48" s="265"/>
      <c r="H48" s="265"/>
      <c r="I48" s="264" t="s">
        <v>77</v>
      </c>
      <c r="J48" s="266">
        <v>2</v>
      </c>
      <c r="K48" s="266">
        <v>2</v>
      </c>
      <c r="L48" s="266">
        <v>0</v>
      </c>
      <c r="M48" s="266">
        <v>2</v>
      </c>
      <c r="N48" s="266">
        <v>2</v>
      </c>
      <c r="O48" s="266">
        <v>0</v>
      </c>
      <c r="P48" s="267" t="s">
        <v>79</v>
      </c>
      <c r="Q48" s="268"/>
      <c r="R48" s="268"/>
      <c r="S48" s="268"/>
      <c r="T48" s="268">
        <v>3</v>
      </c>
      <c r="U48" s="268">
        <v>3</v>
      </c>
      <c r="V48" s="269">
        <v>0</v>
      </c>
      <c r="W48" s="264"/>
      <c r="X48" s="265"/>
      <c r="Y48" s="265"/>
      <c r="Z48" s="265"/>
      <c r="AA48" s="265"/>
      <c r="AB48" s="265"/>
      <c r="AC48" s="297"/>
      <c r="AD48" s="12"/>
      <c r="AE48" s="108"/>
    </row>
    <row r="49" spans="1:31" s="4" customFormat="1" ht="39" customHeight="1" x14ac:dyDescent="0.4">
      <c r="A49" s="347" t="s">
        <v>23</v>
      </c>
      <c r="B49" s="330"/>
      <c r="C49" s="88"/>
      <c r="D49" s="88"/>
      <c r="E49" s="88"/>
      <c r="F49" s="92"/>
      <c r="G49" s="92"/>
      <c r="H49" s="92"/>
      <c r="I49" s="89"/>
      <c r="J49" s="89"/>
      <c r="K49" s="89"/>
      <c r="L49" s="89"/>
      <c r="M49" s="89"/>
      <c r="N49" s="89"/>
      <c r="O49" s="90"/>
      <c r="P49" s="81" t="s">
        <v>81</v>
      </c>
      <c r="Q49" s="82">
        <v>2</v>
      </c>
      <c r="R49" s="82">
        <v>2</v>
      </c>
      <c r="S49" s="83">
        <v>0</v>
      </c>
      <c r="T49" s="88"/>
      <c r="U49" s="88"/>
      <c r="V49" s="88"/>
      <c r="W49" s="91"/>
      <c r="X49" s="88"/>
      <c r="Y49" s="88"/>
      <c r="Z49" s="88"/>
      <c r="AA49" s="88"/>
      <c r="AB49" s="88"/>
      <c r="AC49" s="274"/>
      <c r="AD49" s="12"/>
      <c r="AE49" s="108"/>
    </row>
    <row r="50" spans="1:31" s="4" customFormat="1" ht="39" customHeight="1" x14ac:dyDescent="0.4">
      <c r="A50" s="347"/>
      <c r="B50" s="330"/>
      <c r="C50" s="88"/>
      <c r="D50" s="88"/>
      <c r="E50" s="88"/>
      <c r="F50" s="88"/>
      <c r="G50" s="88"/>
      <c r="H50" s="88"/>
      <c r="I50" s="89"/>
      <c r="J50" s="89"/>
      <c r="K50" s="89"/>
      <c r="L50" s="89"/>
      <c r="M50" s="89"/>
      <c r="N50" s="89"/>
      <c r="O50" s="88"/>
      <c r="P50" s="83" t="s">
        <v>82</v>
      </c>
      <c r="Q50" s="82">
        <v>2</v>
      </c>
      <c r="R50" s="82">
        <v>2</v>
      </c>
      <c r="S50" s="83">
        <v>0</v>
      </c>
      <c r="T50" s="92"/>
      <c r="U50" s="92"/>
      <c r="V50" s="92"/>
      <c r="W50" s="91"/>
      <c r="X50" s="88"/>
      <c r="Y50" s="88"/>
      <c r="Z50" s="88"/>
      <c r="AA50" s="88"/>
      <c r="AB50" s="88"/>
      <c r="AC50" s="274"/>
      <c r="AD50" s="12"/>
      <c r="AE50" s="108"/>
    </row>
    <row r="51" spans="1:31" s="5" customFormat="1" ht="36" customHeight="1" x14ac:dyDescent="0.4">
      <c r="A51" s="333"/>
      <c r="B51" s="91" t="s">
        <v>24</v>
      </c>
      <c r="C51" s="93">
        <f>SUM(C46:C50)</f>
        <v>0</v>
      </c>
      <c r="D51" s="93">
        <f t="shared" ref="D51:H51" si="27">SUM(D46:D50)</f>
        <v>0</v>
      </c>
      <c r="E51" s="93">
        <f t="shared" si="27"/>
        <v>0</v>
      </c>
      <c r="F51" s="93">
        <f t="shared" si="27"/>
        <v>0</v>
      </c>
      <c r="G51" s="93">
        <f t="shared" si="27"/>
        <v>0</v>
      </c>
      <c r="H51" s="93">
        <f t="shared" si="27"/>
        <v>0</v>
      </c>
      <c r="I51" s="91" t="s">
        <v>24</v>
      </c>
      <c r="J51" s="93">
        <f>SUM(J46:J50)</f>
        <v>5</v>
      </c>
      <c r="K51" s="93">
        <f>SUM(K46:K48)</f>
        <v>5</v>
      </c>
      <c r="L51" s="93">
        <f t="shared" ref="L51:O51" si="28">SUM(L46:L48)</f>
        <v>0</v>
      </c>
      <c r="M51" s="93">
        <f t="shared" si="28"/>
        <v>4</v>
      </c>
      <c r="N51" s="93">
        <f t="shared" si="28"/>
        <v>4</v>
      </c>
      <c r="O51" s="93">
        <f t="shared" si="28"/>
        <v>0</v>
      </c>
      <c r="P51" s="91" t="s">
        <v>24</v>
      </c>
      <c r="Q51" s="93">
        <f>SUM(Q46:Q50)</f>
        <v>8</v>
      </c>
      <c r="R51" s="93">
        <f t="shared" ref="R51:V51" si="29">SUM(R46:R50)</f>
        <v>8</v>
      </c>
      <c r="S51" s="83">
        <f t="shared" si="29"/>
        <v>0</v>
      </c>
      <c r="T51" s="93">
        <f t="shared" si="29"/>
        <v>5</v>
      </c>
      <c r="U51" s="93">
        <f t="shared" si="29"/>
        <v>5</v>
      </c>
      <c r="V51" s="93">
        <f t="shared" si="29"/>
        <v>0</v>
      </c>
      <c r="W51" s="91" t="s">
        <v>24</v>
      </c>
      <c r="X51" s="88">
        <f t="shared" ref="X51:AC51" si="30">SUM(X48:X50)</f>
        <v>0</v>
      </c>
      <c r="Y51" s="88">
        <f t="shared" si="30"/>
        <v>0</v>
      </c>
      <c r="Z51" s="88">
        <f t="shared" si="30"/>
        <v>0</v>
      </c>
      <c r="AA51" s="92">
        <f t="shared" si="30"/>
        <v>0</v>
      </c>
      <c r="AB51" s="92">
        <f t="shared" si="30"/>
        <v>0</v>
      </c>
      <c r="AC51" s="298">
        <f t="shared" si="30"/>
        <v>0</v>
      </c>
      <c r="AD51" s="11">
        <f>SUM(C51,F51,J51,M51,Q51,T51,X51,AA51)</f>
        <v>22</v>
      </c>
      <c r="AE51" s="109"/>
    </row>
    <row r="52" spans="1:31" s="5" customFormat="1" ht="30" customHeight="1" x14ac:dyDescent="0.4">
      <c r="A52" s="348" t="s">
        <v>85</v>
      </c>
      <c r="B52" s="349"/>
      <c r="C52" s="349"/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49"/>
      <c r="O52" s="349"/>
      <c r="P52" s="349"/>
      <c r="Q52" s="349"/>
      <c r="R52" s="349"/>
      <c r="S52" s="349"/>
      <c r="T52" s="349"/>
      <c r="U52" s="349"/>
      <c r="V52" s="349"/>
      <c r="W52" s="349"/>
      <c r="X52" s="349"/>
      <c r="Y52" s="349"/>
      <c r="Z52" s="349"/>
      <c r="AA52" s="349"/>
      <c r="AB52" s="349"/>
      <c r="AC52" s="350"/>
      <c r="AD52" s="12"/>
      <c r="AE52" s="109"/>
    </row>
    <row r="53" spans="1:31" s="5" customFormat="1" ht="30" customHeight="1" x14ac:dyDescent="0.4">
      <c r="A53" s="351" t="s">
        <v>22</v>
      </c>
      <c r="B53" s="94"/>
      <c r="C53" s="94"/>
      <c r="D53" s="94"/>
      <c r="E53" s="94"/>
      <c r="F53" s="94"/>
      <c r="G53" s="94"/>
      <c r="H53" s="94"/>
      <c r="I53" s="84" t="s">
        <v>84</v>
      </c>
      <c r="J53" s="85"/>
      <c r="K53" s="85"/>
      <c r="L53" s="85"/>
      <c r="M53" s="85">
        <v>3</v>
      </c>
      <c r="N53" s="85">
        <v>3</v>
      </c>
      <c r="O53" s="94">
        <v>0</v>
      </c>
      <c r="P53" s="84" t="s">
        <v>64</v>
      </c>
      <c r="Q53" s="85"/>
      <c r="R53" s="85"/>
      <c r="S53" s="85"/>
      <c r="T53" s="85">
        <v>3</v>
      </c>
      <c r="U53" s="85">
        <v>3</v>
      </c>
      <c r="V53" s="257">
        <v>0</v>
      </c>
      <c r="W53" s="84" t="s">
        <v>86</v>
      </c>
      <c r="X53" s="259">
        <v>3</v>
      </c>
      <c r="Y53" s="259">
        <v>3</v>
      </c>
      <c r="Z53" s="260">
        <v>0</v>
      </c>
      <c r="AA53" s="261"/>
      <c r="AB53" s="261"/>
      <c r="AC53" s="299"/>
      <c r="AD53" s="12"/>
      <c r="AE53" s="109"/>
    </row>
    <row r="54" spans="1:31" s="5" customFormat="1" ht="39" customHeight="1" thickBot="1" x14ac:dyDescent="0.45">
      <c r="A54" s="352"/>
      <c r="B54" s="300"/>
      <c r="C54" s="300"/>
      <c r="D54" s="300"/>
      <c r="E54" s="300"/>
      <c r="F54" s="300"/>
      <c r="G54" s="300"/>
      <c r="H54" s="300"/>
      <c r="I54" s="301" t="s">
        <v>88</v>
      </c>
      <c r="J54" s="302"/>
      <c r="K54" s="302"/>
      <c r="L54" s="302"/>
      <c r="M54" s="302">
        <v>2</v>
      </c>
      <c r="N54" s="302">
        <v>2</v>
      </c>
      <c r="O54" s="300">
        <v>0</v>
      </c>
      <c r="P54" s="303"/>
      <c r="Q54" s="304"/>
      <c r="R54" s="304"/>
      <c r="S54" s="304"/>
      <c r="T54" s="304"/>
      <c r="U54" s="304"/>
      <c r="V54" s="304"/>
      <c r="W54" s="305" t="s">
        <v>87</v>
      </c>
      <c r="X54" s="306"/>
      <c r="Y54" s="306"/>
      <c r="Z54" s="306"/>
      <c r="AA54" s="306">
        <v>3</v>
      </c>
      <c r="AB54" s="306">
        <v>3</v>
      </c>
      <c r="AC54" s="307">
        <v>0</v>
      </c>
      <c r="AD54" s="12"/>
    </row>
    <row r="55" spans="1:31" s="5" customFormat="1" ht="30" customHeight="1" x14ac:dyDescent="0.4">
      <c r="A55" s="353" t="s">
        <v>23</v>
      </c>
      <c r="B55" s="284"/>
      <c r="C55" s="284"/>
      <c r="D55" s="284"/>
      <c r="E55" s="284"/>
      <c r="F55" s="284"/>
      <c r="G55" s="284"/>
      <c r="H55" s="284"/>
      <c r="I55" s="285"/>
      <c r="J55" s="286"/>
      <c r="K55" s="286"/>
      <c r="L55" s="286"/>
      <c r="M55" s="286"/>
      <c r="N55" s="286"/>
      <c r="O55" s="284"/>
      <c r="P55" s="285" t="s">
        <v>89</v>
      </c>
      <c r="Q55" s="286">
        <v>2</v>
      </c>
      <c r="R55" s="286">
        <v>2</v>
      </c>
      <c r="S55" s="287">
        <v>0</v>
      </c>
      <c r="T55" s="287"/>
      <c r="U55" s="287"/>
      <c r="V55" s="287"/>
      <c r="W55" s="288"/>
      <c r="X55" s="289"/>
      <c r="Y55" s="289"/>
      <c r="Z55" s="289"/>
      <c r="AA55" s="289"/>
      <c r="AB55" s="289"/>
      <c r="AC55" s="308"/>
      <c r="AD55" s="12"/>
    </row>
    <row r="56" spans="1:31" s="5" customFormat="1" ht="30" customHeight="1" x14ac:dyDescent="0.4">
      <c r="A56" s="351"/>
      <c r="B56" s="94"/>
      <c r="C56" s="94"/>
      <c r="D56" s="94"/>
      <c r="E56" s="94"/>
      <c r="F56" s="94"/>
      <c r="G56" s="94"/>
      <c r="H56" s="94"/>
      <c r="I56" s="86"/>
      <c r="J56" s="85"/>
      <c r="K56" s="85"/>
      <c r="L56" s="85"/>
      <c r="M56" s="85"/>
      <c r="N56" s="85"/>
      <c r="O56" s="94"/>
      <c r="P56" s="86" t="s">
        <v>91</v>
      </c>
      <c r="Q56" s="87"/>
      <c r="R56" s="87"/>
      <c r="S56" s="87"/>
      <c r="T56" s="85">
        <v>2</v>
      </c>
      <c r="U56" s="85">
        <v>2</v>
      </c>
      <c r="V56" s="257">
        <v>0</v>
      </c>
      <c r="W56" s="96"/>
      <c r="X56" s="260"/>
      <c r="Y56" s="260"/>
      <c r="Z56" s="260"/>
      <c r="AA56" s="260"/>
      <c r="AB56" s="260"/>
      <c r="AC56" s="309"/>
      <c r="AD56" s="12"/>
    </row>
    <row r="57" spans="1:31" s="5" customFormat="1" ht="30" customHeight="1" x14ac:dyDescent="0.4">
      <c r="A57" s="351"/>
      <c r="B57" s="94"/>
      <c r="C57" s="94"/>
      <c r="D57" s="94"/>
      <c r="E57" s="94"/>
      <c r="F57" s="94"/>
      <c r="G57" s="94"/>
      <c r="H57" s="94"/>
      <c r="I57" s="86" t="s">
        <v>48</v>
      </c>
      <c r="J57" s="85"/>
      <c r="K57" s="85"/>
      <c r="L57" s="85"/>
      <c r="M57" s="85">
        <v>2</v>
      </c>
      <c r="N57" s="85">
        <v>2</v>
      </c>
      <c r="O57" s="94"/>
      <c r="P57" s="86" t="s">
        <v>90</v>
      </c>
      <c r="Q57" s="87"/>
      <c r="R57" s="87"/>
      <c r="S57" s="87"/>
      <c r="T57" s="85">
        <v>2</v>
      </c>
      <c r="U57" s="85">
        <v>2</v>
      </c>
      <c r="V57" s="257">
        <v>0</v>
      </c>
      <c r="W57" s="97"/>
      <c r="X57" s="94"/>
      <c r="Y57" s="94"/>
      <c r="Z57" s="94"/>
      <c r="AA57" s="95"/>
      <c r="AB57" s="95"/>
      <c r="AC57" s="310"/>
      <c r="AD57" s="12"/>
    </row>
    <row r="58" spans="1:31" s="5" customFormat="1" ht="33" customHeight="1" x14ac:dyDescent="0.4">
      <c r="A58" s="334"/>
      <c r="B58" s="98" t="s">
        <v>24</v>
      </c>
      <c r="C58" s="99">
        <f>SUM(C53:C57)</f>
        <v>0</v>
      </c>
      <c r="D58" s="99">
        <f t="shared" ref="D58:H58" si="31">SUM(D53:D57)</f>
        <v>0</v>
      </c>
      <c r="E58" s="99">
        <f t="shared" si="31"/>
        <v>0</v>
      </c>
      <c r="F58" s="99">
        <f t="shared" si="31"/>
        <v>0</v>
      </c>
      <c r="G58" s="99">
        <f t="shared" si="31"/>
        <v>0</v>
      </c>
      <c r="H58" s="99">
        <f t="shared" si="31"/>
        <v>0</v>
      </c>
      <c r="I58" s="98" t="s">
        <v>24</v>
      </c>
      <c r="J58" s="99">
        <f>SUM(J53:J57)</f>
        <v>0</v>
      </c>
      <c r="K58" s="99">
        <f t="shared" ref="K58:O58" si="32">SUM(K53:K57)</f>
        <v>0</v>
      </c>
      <c r="L58" s="99">
        <f t="shared" si="32"/>
        <v>0</v>
      </c>
      <c r="M58" s="99">
        <f t="shared" si="32"/>
        <v>7</v>
      </c>
      <c r="N58" s="99">
        <f t="shared" si="32"/>
        <v>7</v>
      </c>
      <c r="O58" s="99">
        <f t="shared" si="32"/>
        <v>0</v>
      </c>
      <c r="P58" s="98" t="s">
        <v>24</v>
      </c>
      <c r="Q58" s="258">
        <f>SUM(Q53:Q57)</f>
        <v>2</v>
      </c>
      <c r="R58" s="258">
        <f t="shared" ref="R58:V58" si="33">SUM(R53:R57)</f>
        <v>2</v>
      </c>
      <c r="S58" s="258">
        <f t="shared" si="33"/>
        <v>0</v>
      </c>
      <c r="T58" s="258">
        <f t="shared" si="33"/>
        <v>7</v>
      </c>
      <c r="U58" s="258">
        <f t="shared" si="33"/>
        <v>7</v>
      </c>
      <c r="V58" s="258">
        <f t="shared" si="33"/>
        <v>0</v>
      </c>
      <c r="W58" s="98" t="s">
        <v>24</v>
      </c>
      <c r="X58" s="99">
        <f>SUM(X53:X57)</f>
        <v>3</v>
      </c>
      <c r="Y58" s="99">
        <f t="shared" ref="Y58:AC58" si="34">SUM(Y53:Y57)</f>
        <v>3</v>
      </c>
      <c r="Z58" s="99">
        <f t="shared" si="34"/>
        <v>0</v>
      </c>
      <c r="AA58" s="99">
        <f t="shared" si="34"/>
        <v>3</v>
      </c>
      <c r="AB58" s="99">
        <f t="shared" si="34"/>
        <v>3</v>
      </c>
      <c r="AC58" s="311">
        <f t="shared" si="34"/>
        <v>0</v>
      </c>
      <c r="AD58" s="11">
        <f>SUM(C58,F58,J58,M58,Q58,T58,X58,AA58)</f>
        <v>22</v>
      </c>
    </row>
    <row r="59" spans="1:31" s="30" customFormat="1" ht="409.6" customHeight="1" x14ac:dyDescent="0.6">
      <c r="A59" s="341" t="s">
        <v>12</v>
      </c>
      <c r="B59" s="354" t="s">
        <v>227</v>
      </c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4"/>
      <c r="N59" s="354"/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  <c r="Z59" s="354"/>
      <c r="AA59" s="354"/>
      <c r="AB59" s="354"/>
      <c r="AC59" s="355"/>
      <c r="AD59" s="29"/>
    </row>
    <row r="60" spans="1:31" ht="72" customHeight="1" x14ac:dyDescent="0.5">
      <c r="A60" s="342"/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356"/>
      <c r="V60" s="356"/>
      <c r="W60" s="356"/>
      <c r="X60" s="356"/>
      <c r="Y60" s="356"/>
      <c r="Z60" s="356"/>
      <c r="AA60" s="356"/>
      <c r="AB60" s="356"/>
      <c r="AC60" s="357"/>
    </row>
    <row r="61" spans="1:31" ht="48" customHeight="1" x14ac:dyDescent="0.5">
      <c r="A61" s="342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356"/>
      <c r="V61" s="356"/>
      <c r="W61" s="356"/>
      <c r="X61" s="356"/>
      <c r="Y61" s="356"/>
      <c r="Z61" s="356"/>
      <c r="AA61" s="356"/>
      <c r="AB61" s="356"/>
      <c r="AC61" s="357"/>
    </row>
    <row r="62" spans="1:31" ht="50" customHeight="1" x14ac:dyDescent="0.5">
      <c r="A62" s="342"/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6"/>
      <c r="N62" s="356"/>
      <c r="O62" s="356"/>
      <c r="P62" s="356"/>
      <c r="Q62" s="356"/>
      <c r="R62" s="356"/>
      <c r="S62" s="356"/>
      <c r="T62" s="356"/>
      <c r="U62" s="356"/>
      <c r="V62" s="356"/>
      <c r="W62" s="356"/>
      <c r="X62" s="356"/>
      <c r="Y62" s="356"/>
      <c r="Z62" s="356"/>
      <c r="AA62" s="356"/>
      <c r="AB62" s="356"/>
      <c r="AC62" s="357"/>
    </row>
    <row r="63" spans="1:31" ht="17" customHeight="1" thickBot="1" x14ac:dyDescent="0.55000000000000004">
      <c r="A63" s="343"/>
      <c r="B63" s="358"/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358"/>
      <c r="Q63" s="358"/>
      <c r="R63" s="358"/>
      <c r="S63" s="358"/>
      <c r="T63" s="358"/>
      <c r="U63" s="358"/>
      <c r="V63" s="358"/>
      <c r="W63" s="358"/>
      <c r="X63" s="358"/>
      <c r="Y63" s="358"/>
      <c r="Z63" s="358"/>
      <c r="AA63" s="358"/>
      <c r="AB63" s="358"/>
      <c r="AC63" s="359"/>
    </row>
  </sheetData>
  <sheetProtection selectLockedCells="1" selectUnlockedCells="1"/>
  <mergeCells count="34">
    <mergeCell ref="A42:A44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A6:A14"/>
    <mergeCell ref="A3:A5"/>
    <mergeCell ref="B3:H3"/>
    <mergeCell ref="A32:A41"/>
    <mergeCell ref="A18:A21"/>
    <mergeCell ref="A15:A17"/>
    <mergeCell ref="A59:A63"/>
    <mergeCell ref="B45:AC45"/>
    <mergeCell ref="A46:A48"/>
    <mergeCell ref="A49:A50"/>
    <mergeCell ref="A52:AC52"/>
    <mergeCell ref="A53:A54"/>
    <mergeCell ref="A55:A57"/>
    <mergeCell ref="B59:AC63"/>
    <mergeCell ref="A26:A31"/>
    <mergeCell ref="A22:A25"/>
    <mergeCell ref="B1:AD1"/>
    <mergeCell ref="B2:AD2"/>
    <mergeCell ref="I4:I5"/>
    <mergeCell ref="J4:L4"/>
    <mergeCell ref="M4:O4"/>
    <mergeCell ref="P4:P5"/>
    <mergeCell ref="I3:O3"/>
    <mergeCell ref="P3:V3"/>
  </mergeCells>
  <phoneticPr fontId="1" type="noConversion"/>
  <printOptions horizontalCentered="1"/>
  <pageMargins left="0.52416666666666667" right="0.70866141732283461" top="0.74803149606299213" bottom="0.74803149606299213" header="0.31496062992125984" footer="0.31496062992125984"/>
  <pageSetup paperSize="8" scale="35" fitToHeight="2" orientation="portrait" r:id="rId1"/>
  <headerFooter alignWithMargins="0">
    <oddFooter>&amp;R 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5"/>
  <sheetViews>
    <sheetView topLeftCell="F60" zoomScale="75" zoomScaleNormal="75" workbookViewId="0">
      <selection activeCell="AK43" sqref="AK43"/>
    </sheetView>
  </sheetViews>
  <sheetFormatPr defaultColWidth="9" defaultRowHeight="56" customHeight="1" x14ac:dyDescent="0.4"/>
  <cols>
    <col min="1" max="1" width="9.453125" style="136" customWidth="1"/>
    <col min="2" max="3" width="38" style="250" customWidth="1"/>
    <col min="4" max="4" width="10.453125" style="250" customWidth="1"/>
    <col min="5" max="5" width="8" style="250" customWidth="1"/>
    <col min="6" max="6" width="10.90625" style="250" customWidth="1"/>
    <col min="7" max="7" width="8.26953125" style="250" customWidth="1"/>
    <col min="8" max="8" width="10.08984375" style="250" customWidth="1"/>
    <col min="9" max="9" width="12.90625" style="250" customWidth="1"/>
    <col min="10" max="11" width="44.08984375" style="250" customWidth="1"/>
    <col min="12" max="12" width="8.90625" style="250" customWidth="1"/>
    <col min="13" max="13" width="8.6328125" style="250" customWidth="1"/>
    <col min="14" max="14" width="10.81640625" style="250" customWidth="1"/>
    <col min="15" max="15" width="10.26953125" style="250" customWidth="1"/>
    <col min="16" max="16" width="7.7265625" style="250" customWidth="1"/>
    <col min="17" max="17" width="11.7265625" style="250" customWidth="1"/>
    <col min="18" max="18" width="39.90625" style="250" customWidth="1"/>
    <col min="19" max="19" width="32.81640625" style="250" customWidth="1"/>
    <col min="20" max="20" width="7.36328125" style="250" customWidth="1"/>
    <col min="21" max="21" width="8.26953125" style="250" customWidth="1"/>
    <col min="22" max="22" width="11.36328125" style="250" customWidth="1"/>
    <col min="23" max="23" width="8.81640625" style="250" customWidth="1"/>
    <col min="24" max="24" width="8.453125" style="250" customWidth="1"/>
    <col min="25" max="25" width="12.26953125" style="250" customWidth="1"/>
    <col min="26" max="26" width="44.1796875" style="250" customWidth="1"/>
    <col min="27" max="27" width="39.08984375" style="250" customWidth="1"/>
    <col min="28" max="28" width="10.36328125" style="250" customWidth="1"/>
    <col min="29" max="29" width="7.36328125" style="250" customWidth="1"/>
    <col min="30" max="30" width="9.90625" style="250" customWidth="1"/>
    <col min="31" max="31" width="7.7265625" style="250" customWidth="1"/>
    <col min="32" max="32" width="9.54296875" style="250" customWidth="1"/>
    <col min="33" max="33" width="13.54296875" style="250" customWidth="1"/>
    <col min="34" max="34" width="7.90625" style="136" customWidth="1"/>
    <col min="35" max="16384" width="9" style="136"/>
  </cols>
  <sheetData>
    <row r="1" spans="1:34" ht="42" customHeight="1" x14ac:dyDescent="0.4">
      <c r="B1" s="394" t="s">
        <v>206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</row>
    <row r="2" spans="1:34" ht="81" customHeight="1" x14ac:dyDescent="0.4">
      <c r="B2" s="395" t="s">
        <v>183</v>
      </c>
      <c r="C2" s="395"/>
      <c r="D2" s="395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</row>
    <row r="3" spans="1:34" s="138" customFormat="1" ht="63" customHeight="1" x14ac:dyDescent="0.4">
      <c r="A3" s="397" t="s">
        <v>8</v>
      </c>
      <c r="B3" s="381" t="s">
        <v>184</v>
      </c>
      <c r="C3" s="381"/>
      <c r="D3" s="381"/>
      <c r="E3" s="381"/>
      <c r="F3" s="381"/>
      <c r="G3" s="381"/>
      <c r="H3" s="381"/>
      <c r="I3" s="381"/>
      <c r="J3" s="381" t="s">
        <v>185</v>
      </c>
      <c r="K3" s="381"/>
      <c r="L3" s="381"/>
      <c r="M3" s="381"/>
      <c r="N3" s="381"/>
      <c r="O3" s="381"/>
      <c r="P3" s="381"/>
      <c r="Q3" s="381"/>
      <c r="R3" s="381" t="s">
        <v>186</v>
      </c>
      <c r="S3" s="381"/>
      <c r="T3" s="381"/>
      <c r="U3" s="381"/>
      <c r="V3" s="381"/>
      <c r="W3" s="381"/>
      <c r="X3" s="381"/>
      <c r="Y3" s="381"/>
      <c r="Z3" s="381" t="s">
        <v>187</v>
      </c>
      <c r="AA3" s="381"/>
      <c r="AB3" s="381"/>
      <c r="AC3" s="381"/>
      <c r="AD3" s="381"/>
      <c r="AE3" s="381"/>
      <c r="AF3" s="381"/>
      <c r="AG3" s="383"/>
      <c r="AH3" s="137"/>
    </row>
    <row r="4" spans="1:34" s="138" customFormat="1" ht="57" customHeight="1" x14ac:dyDescent="0.4">
      <c r="A4" s="392"/>
      <c r="B4" s="381" t="s">
        <v>188</v>
      </c>
      <c r="C4" s="382" t="s">
        <v>120</v>
      </c>
      <c r="D4" s="381" t="s">
        <v>0</v>
      </c>
      <c r="E4" s="381"/>
      <c r="F4" s="381"/>
      <c r="G4" s="381" t="s">
        <v>1</v>
      </c>
      <c r="H4" s="381"/>
      <c r="I4" s="381"/>
      <c r="J4" s="381" t="s">
        <v>188</v>
      </c>
      <c r="K4" s="382" t="s">
        <v>120</v>
      </c>
      <c r="L4" s="381" t="s">
        <v>0</v>
      </c>
      <c r="M4" s="381"/>
      <c r="N4" s="381"/>
      <c r="O4" s="381" t="s">
        <v>1</v>
      </c>
      <c r="P4" s="381"/>
      <c r="Q4" s="381"/>
      <c r="R4" s="381" t="s">
        <v>188</v>
      </c>
      <c r="S4" s="382" t="s">
        <v>120</v>
      </c>
      <c r="T4" s="381" t="s">
        <v>0</v>
      </c>
      <c r="U4" s="381"/>
      <c r="V4" s="381"/>
      <c r="W4" s="381" t="s">
        <v>1</v>
      </c>
      <c r="X4" s="381"/>
      <c r="Y4" s="381"/>
      <c r="Z4" s="381" t="s">
        <v>188</v>
      </c>
      <c r="AA4" s="382" t="s">
        <v>152</v>
      </c>
      <c r="AB4" s="381" t="s">
        <v>0</v>
      </c>
      <c r="AC4" s="381"/>
      <c r="AD4" s="381"/>
      <c r="AE4" s="381" t="s">
        <v>1</v>
      </c>
      <c r="AF4" s="381"/>
      <c r="AG4" s="383"/>
      <c r="AH4" s="137"/>
    </row>
    <row r="5" spans="1:34" s="138" customFormat="1" ht="108" customHeight="1" thickBot="1" x14ac:dyDescent="0.45">
      <c r="A5" s="398"/>
      <c r="B5" s="382"/>
      <c r="C5" s="399"/>
      <c r="D5" s="139" t="s">
        <v>2</v>
      </c>
      <c r="E5" s="139" t="s">
        <v>9</v>
      </c>
      <c r="F5" s="139" t="s">
        <v>10</v>
      </c>
      <c r="G5" s="139" t="s">
        <v>2</v>
      </c>
      <c r="H5" s="139" t="s">
        <v>9</v>
      </c>
      <c r="I5" s="139" t="s">
        <v>203</v>
      </c>
      <c r="J5" s="382"/>
      <c r="K5" s="399"/>
      <c r="L5" s="139" t="s">
        <v>2</v>
      </c>
      <c r="M5" s="139" t="s">
        <v>9</v>
      </c>
      <c r="N5" s="139" t="s">
        <v>10</v>
      </c>
      <c r="O5" s="139" t="s">
        <v>2</v>
      </c>
      <c r="P5" s="139" t="s">
        <v>9</v>
      </c>
      <c r="Q5" s="139" t="s">
        <v>10</v>
      </c>
      <c r="R5" s="382"/>
      <c r="S5" s="399"/>
      <c r="T5" s="139" t="s">
        <v>2</v>
      </c>
      <c r="U5" s="139" t="s">
        <v>9</v>
      </c>
      <c r="V5" s="139" t="s">
        <v>10</v>
      </c>
      <c r="W5" s="139" t="s">
        <v>2</v>
      </c>
      <c r="X5" s="139" t="s">
        <v>9</v>
      </c>
      <c r="Y5" s="139" t="s">
        <v>10</v>
      </c>
      <c r="Z5" s="382"/>
      <c r="AA5" s="390"/>
      <c r="AB5" s="139" t="s">
        <v>2</v>
      </c>
      <c r="AC5" s="139" t="s">
        <v>9</v>
      </c>
      <c r="AD5" s="139" t="s">
        <v>10</v>
      </c>
      <c r="AE5" s="139" t="s">
        <v>2</v>
      </c>
      <c r="AF5" s="139" t="s">
        <v>9</v>
      </c>
      <c r="AG5" s="140" t="s">
        <v>10</v>
      </c>
      <c r="AH5" s="137"/>
    </row>
    <row r="6" spans="1:34" s="138" customFormat="1" ht="56" customHeight="1" x14ac:dyDescent="0.4">
      <c r="A6" s="384" t="s">
        <v>17</v>
      </c>
      <c r="B6" s="129" t="s">
        <v>25</v>
      </c>
      <c r="C6" s="129" t="s">
        <v>189</v>
      </c>
      <c r="D6" s="33">
        <v>2</v>
      </c>
      <c r="E6" s="33">
        <v>2</v>
      </c>
      <c r="F6" s="141">
        <v>0</v>
      </c>
      <c r="G6" s="33">
        <v>2</v>
      </c>
      <c r="H6" s="33">
        <v>2</v>
      </c>
      <c r="I6" s="142">
        <v>0</v>
      </c>
      <c r="J6" s="129" t="s">
        <v>33</v>
      </c>
      <c r="K6" s="129" t="s">
        <v>125</v>
      </c>
      <c r="L6" s="33">
        <v>0</v>
      </c>
      <c r="M6" s="33">
        <v>2</v>
      </c>
      <c r="N6" s="141">
        <v>0</v>
      </c>
      <c r="O6" s="33">
        <v>0</v>
      </c>
      <c r="P6" s="33">
        <v>2</v>
      </c>
      <c r="Q6" s="141"/>
      <c r="R6" s="129"/>
      <c r="S6" s="143"/>
      <c r="T6" s="142"/>
      <c r="U6" s="142"/>
      <c r="V6" s="142"/>
      <c r="W6" s="142"/>
      <c r="X6" s="142"/>
      <c r="Y6" s="142"/>
      <c r="Z6" s="144"/>
      <c r="AA6" s="144"/>
      <c r="AB6" s="142"/>
      <c r="AC6" s="142"/>
      <c r="AD6" s="142"/>
      <c r="AE6" s="142"/>
      <c r="AF6" s="142"/>
      <c r="AG6" s="145"/>
      <c r="AH6" s="137"/>
    </row>
    <row r="7" spans="1:34" s="138" customFormat="1" ht="56" customHeight="1" x14ac:dyDescent="0.4">
      <c r="A7" s="385"/>
      <c r="B7" s="129" t="s">
        <v>26</v>
      </c>
      <c r="C7" s="131" t="s">
        <v>190</v>
      </c>
      <c r="D7" s="33">
        <v>2</v>
      </c>
      <c r="E7" s="33">
        <v>2</v>
      </c>
      <c r="F7" s="141">
        <v>0</v>
      </c>
      <c r="G7" s="33">
        <v>2</v>
      </c>
      <c r="H7" s="33">
        <v>2</v>
      </c>
      <c r="I7" s="146">
        <v>0</v>
      </c>
      <c r="J7" s="130" t="s">
        <v>34</v>
      </c>
      <c r="K7" s="130" t="s">
        <v>126</v>
      </c>
      <c r="L7" s="33">
        <v>0</v>
      </c>
      <c r="M7" s="33">
        <v>2</v>
      </c>
      <c r="N7" s="141"/>
      <c r="O7" s="33"/>
      <c r="P7" s="33"/>
      <c r="Q7" s="141"/>
      <c r="R7" s="130"/>
      <c r="S7" s="147"/>
      <c r="T7" s="146"/>
      <c r="U7" s="146"/>
      <c r="V7" s="146"/>
      <c r="W7" s="146"/>
      <c r="X7" s="146"/>
      <c r="Y7" s="146"/>
      <c r="Z7" s="148"/>
      <c r="AA7" s="148"/>
      <c r="AB7" s="146"/>
      <c r="AC7" s="146"/>
      <c r="AD7" s="146"/>
      <c r="AE7" s="146"/>
      <c r="AF7" s="146"/>
      <c r="AG7" s="149"/>
      <c r="AH7" s="137"/>
    </row>
    <row r="8" spans="1:34" s="138" customFormat="1" ht="56" customHeight="1" x14ac:dyDescent="0.4">
      <c r="A8" s="385"/>
      <c r="B8" s="129" t="s">
        <v>27</v>
      </c>
      <c r="C8" s="129" t="s">
        <v>191</v>
      </c>
      <c r="D8" s="33">
        <v>1</v>
      </c>
      <c r="E8" s="33">
        <v>2</v>
      </c>
      <c r="F8" s="141">
        <v>0</v>
      </c>
      <c r="G8" s="33">
        <v>1</v>
      </c>
      <c r="H8" s="33">
        <v>2</v>
      </c>
      <c r="I8" s="146">
        <v>0</v>
      </c>
      <c r="J8" s="129" t="s">
        <v>35</v>
      </c>
      <c r="K8" s="129" t="s">
        <v>127</v>
      </c>
      <c r="L8" s="33">
        <v>2</v>
      </c>
      <c r="M8" s="33">
        <v>2</v>
      </c>
      <c r="N8" s="141"/>
      <c r="O8" s="33"/>
      <c r="P8" s="33"/>
      <c r="Q8" s="141"/>
      <c r="R8" s="129"/>
      <c r="S8" s="143"/>
      <c r="T8" s="146"/>
      <c r="U8" s="146"/>
      <c r="V8" s="146"/>
      <c r="W8" s="146"/>
      <c r="X8" s="146"/>
      <c r="Y8" s="146"/>
      <c r="Z8" s="148"/>
      <c r="AA8" s="148"/>
      <c r="AB8" s="146"/>
      <c r="AC8" s="146"/>
      <c r="AD8" s="146"/>
      <c r="AE8" s="146"/>
      <c r="AF8" s="146"/>
      <c r="AG8" s="149"/>
      <c r="AH8" s="137"/>
    </row>
    <row r="9" spans="1:34" s="138" customFormat="1" ht="56" customHeight="1" x14ac:dyDescent="0.4">
      <c r="A9" s="385"/>
      <c r="B9" s="130" t="s">
        <v>28</v>
      </c>
      <c r="C9" s="131" t="s">
        <v>121</v>
      </c>
      <c r="D9" s="33">
        <v>0</v>
      </c>
      <c r="E9" s="33">
        <v>2</v>
      </c>
      <c r="F9" s="34">
        <v>0</v>
      </c>
      <c r="G9" s="141"/>
      <c r="H9" s="141"/>
      <c r="I9" s="146"/>
      <c r="J9" s="130" t="s">
        <v>192</v>
      </c>
      <c r="K9" s="130" t="s">
        <v>128</v>
      </c>
      <c r="L9" s="33">
        <v>2</v>
      </c>
      <c r="M9" s="33">
        <v>2</v>
      </c>
      <c r="N9" s="33"/>
      <c r="O9" s="33">
        <v>2</v>
      </c>
      <c r="P9" s="33">
        <v>2</v>
      </c>
      <c r="Q9" s="34"/>
      <c r="R9" s="130"/>
      <c r="S9" s="147"/>
      <c r="T9" s="146"/>
      <c r="U9" s="146"/>
      <c r="V9" s="146"/>
      <c r="W9" s="146"/>
      <c r="X9" s="146"/>
      <c r="Y9" s="146"/>
      <c r="Z9" s="148"/>
      <c r="AA9" s="148"/>
      <c r="AB9" s="146"/>
      <c r="AC9" s="146"/>
      <c r="AD9" s="146"/>
      <c r="AE9" s="146"/>
      <c r="AF9" s="146"/>
      <c r="AG9" s="149"/>
      <c r="AH9" s="137"/>
    </row>
    <row r="10" spans="1:34" s="138" customFormat="1" ht="56" customHeight="1" x14ac:dyDescent="0.4">
      <c r="A10" s="385"/>
      <c r="B10" s="130" t="s">
        <v>29</v>
      </c>
      <c r="C10" s="138" t="s">
        <v>122</v>
      </c>
      <c r="D10" s="33">
        <v>2</v>
      </c>
      <c r="E10" s="33">
        <v>2</v>
      </c>
      <c r="F10" s="33">
        <v>0</v>
      </c>
      <c r="G10" s="141"/>
      <c r="H10" s="141"/>
      <c r="I10" s="150"/>
      <c r="J10" s="151"/>
      <c r="K10" s="151"/>
      <c r="L10" s="150"/>
      <c r="M10" s="150"/>
      <c r="N10" s="150"/>
      <c r="O10" s="150"/>
      <c r="P10" s="150"/>
      <c r="Q10" s="150"/>
      <c r="R10" s="151"/>
      <c r="S10" s="151"/>
      <c r="T10" s="150"/>
      <c r="U10" s="150"/>
      <c r="V10" s="150"/>
      <c r="W10" s="150"/>
      <c r="X10" s="150"/>
      <c r="Y10" s="150"/>
      <c r="Z10" s="151"/>
      <c r="AA10" s="151"/>
      <c r="AB10" s="150"/>
      <c r="AC10" s="150"/>
      <c r="AD10" s="150"/>
      <c r="AE10" s="150"/>
      <c r="AF10" s="150"/>
      <c r="AG10" s="152"/>
      <c r="AH10" s="137"/>
    </row>
    <row r="11" spans="1:34" s="138" customFormat="1" ht="56" customHeight="1" x14ac:dyDescent="0.4">
      <c r="A11" s="385"/>
      <c r="B11" s="129" t="s">
        <v>30</v>
      </c>
      <c r="C11" s="129" t="s">
        <v>123</v>
      </c>
      <c r="D11" s="33">
        <v>2</v>
      </c>
      <c r="E11" s="33">
        <v>2</v>
      </c>
      <c r="F11" s="34">
        <v>0</v>
      </c>
      <c r="G11" s="33"/>
      <c r="H11" s="33"/>
      <c r="I11" s="150"/>
      <c r="J11" s="153"/>
      <c r="K11" s="153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2"/>
      <c r="AH11" s="137"/>
    </row>
    <row r="12" spans="1:34" s="138" customFormat="1" ht="56" customHeight="1" x14ac:dyDescent="0.4">
      <c r="A12" s="385"/>
      <c r="B12" s="129" t="s">
        <v>31</v>
      </c>
      <c r="C12" s="129" t="s">
        <v>124</v>
      </c>
      <c r="D12" s="34"/>
      <c r="E12" s="34"/>
      <c r="F12" s="34">
        <v>0</v>
      </c>
      <c r="G12" s="33">
        <v>2</v>
      </c>
      <c r="H12" s="33">
        <v>2</v>
      </c>
      <c r="I12" s="150">
        <v>0</v>
      </c>
      <c r="J12" s="153"/>
      <c r="K12" s="153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2"/>
      <c r="AH12" s="137"/>
    </row>
    <row r="13" spans="1:34" s="138" customFormat="1" ht="56" customHeight="1" x14ac:dyDescent="0.4">
      <c r="A13" s="385"/>
      <c r="B13" s="129" t="s">
        <v>32</v>
      </c>
      <c r="C13" s="129" t="s">
        <v>205</v>
      </c>
      <c r="D13" s="34"/>
      <c r="E13" s="34"/>
      <c r="F13" s="34">
        <v>0</v>
      </c>
      <c r="G13" s="33">
        <v>2</v>
      </c>
      <c r="H13" s="33">
        <v>2</v>
      </c>
      <c r="I13" s="150">
        <v>0</v>
      </c>
      <c r="J13" s="137"/>
      <c r="K13" s="137"/>
      <c r="L13" s="137"/>
      <c r="M13" s="137"/>
      <c r="N13" s="137"/>
      <c r="O13" s="137"/>
      <c r="P13" s="137"/>
      <c r="Q13" s="137"/>
      <c r="R13" s="154"/>
      <c r="S13" s="154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2"/>
      <c r="AH13" s="137"/>
    </row>
    <row r="14" spans="1:34" s="138" customFormat="1" ht="56" customHeight="1" thickBot="1" x14ac:dyDescent="0.45">
      <c r="A14" s="386"/>
      <c r="B14" s="155" t="s">
        <v>193</v>
      </c>
      <c r="C14" s="155"/>
      <c r="D14" s="156">
        <f t="shared" ref="D14:I14" si="0">SUM(D6:D13)</f>
        <v>9</v>
      </c>
      <c r="E14" s="156">
        <f t="shared" si="0"/>
        <v>12</v>
      </c>
      <c r="F14" s="156">
        <f t="shared" si="0"/>
        <v>0</v>
      </c>
      <c r="G14" s="156">
        <f t="shared" si="0"/>
        <v>9</v>
      </c>
      <c r="H14" s="156">
        <f t="shared" si="0"/>
        <v>10</v>
      </c>
      <c r="I14" s="156">
        <f t="shared" si="0"/>
        <v>0</v>
      </c>
      <c r="J14" s="155" t="s">
        <v>193</v>
      </c>
      <c r="K14" s="155"/>
      <c r="L14" s="156">
        <f t="shared" ref="L14:Q14" si="1">SUM(L6:L13)</f>
        <v>4</v>
      </c>
      <c r="M14" s="156">
        <f t="shared" si="1"/>
        <v>8</v>
      </c>
      <c r="N14" s="156">
        <f t="shared" si="1"/>
        <v>0</v>
      </c>
      <c r="O14" s="156">
        <f t="shared" si="1"/>
        <v>2</v>
      </c>
      <c r="P14" s="156">
        <f t="shared" si="1"/>
        <v>4</v>
      </c>
      <c r="Q14" s="156">
        <f t="shared" si="1"/>
        <v>0</v>
      </c>
      <c r="R14" s="155" t="s">
        <v>193</v>
      </c>
      <c r="S14" s="155"/>
      <c r="T14" s="156">
        <f t="shared" ref="T14:Y14" si="2">SUM(T6:T13)</f>
        <v>0</v>
      </c>
      <c r="U14" s="156">
        <f t="shared" si="2"/>
        <v>0</v>
      </c>
      <c r="V14" s="156">
        <f t="shared" si="2"/>
        <v>0</v>
      </c>
      <c r="W14" s="156">
        <f t="shared" si="2"/>
        <v>0</v>
      </c>
      <c r="X14" s="156">
        <f t="shared" si="2"/>
        <v>0</v>
      </c>
      <c r="Y14" s="156">
        <f t="shared" si="2"/>
        <v>0</v>
      </c>
      <c r="Z14" s="155" t="s">
        <v>193</v>
      </c>
      <c r="AA14" s="155"/>
      <c r="AB14" s="156">
        <f t="shared" ref="AB14:AG14" si="3">SUM(AB6:AB13)</f>
        <v>0</v>
      </c>
      <c r="AC14" s="156">
        <f t="shared" si="3"/>
        <v>0</v>
      </c>
      <c r="AD14" s="156">
        <f t="shared" si="3"/>
        <v>0</v>
      </c>
      <c r="AE14" s="156">
        <f t="shared" si="3"/>
        <v>0</v>
      </c>
      <c r="AF14" s="156">
        <f t="shared" si="3"/>
        <v>0</v>
      </c>
      <c r="AG14" s="157">
        <f t="shared" si="3"/>
        <v>0</v>
      </c>
      <c r="AH14" s="150">
        <f>SUM(D14,G14,L14,O14,T14,W14,AB14,AE14)</f>
        <v>24</v>
      </c>
    </row>
    <row r="15" spans="1:34" s="138" customFormat="1" ht="56" customHeight="1" x14ac:dyDescent="0.4">
      <c r="A15" s="387" t="s">
        <v>18</v>
      </c>
      <c r="B15" s="129" t="s">
        <v>37</v>
      </c>
      <c r="C15" s="159"/>
      <c r="D15" s="160"/>
      <c r="E15" s="160"/>
      <c r="F15" s="160"/>
      <c r="G15" s="160"/>
      <c r="H15" s="160"/>
      <c r="I15" s="160"/>
      <c r="J15" s="158" t="s">
        <v>93</v>
      </c>
      <c r="K15" s="159"/>
      <c r="L15" s="160">
        <v>2</v>
      </c>
      <c r="M15" s="160">
        <v>2</v>
      </c>
      <c r="N15" s="160">
        <v>0</v>
      </c>
      <c r="O15" s="160">
        <v>2</v>
      </c>
      <c r="P15" s="160">
        <v>2</v>
      </c>
      <c r="Q15" s="160">
        <v>0</v>
      </c>
      <c r="R15" s="161" t="s">
        <v>94</v>
      </c>
      <c r="S15" s="161"/>
      <c r="T15" s="160">
        <v>2</v>
      </c>
      <c r="U15" s="160">
        <v>2</v>
      </c>
      <c r="V15" s="160">
        <v>0</v>
      </c>
      <c r="W15" s="160">
        <v>2</v>
      </c>
      <c r="X15" s="160">
        <v>2</v>
      </c>
      <c r="Y15" s="160">
        <v>0</v>
      </c>
      <c r="Z15" s="162"/>
      <c r="AA15" s="162"/>
      <c r="AB15" s="142"/>
      <c r="AC15" s="142"/>
      <c r="AD15" s="142"/>
      <c r="AE15" s="142"/>
      <c r="AF15" s="142"/>
      <c r="AG15" s="145"/>
      <c r="AH15" s="150"/>
    </row>
    <row r="16" spans="1:34" s="138" customFormat="1" ht="56" customHeight="1" x14ac:dyDescent="0.4">
      <c r="A16" s="385"/>
      <c r="B16" s="137"/>
      <c r="C16" s="129"/>
      <c r="D16" s="33">
        <v>0</v>
      </c>
      <c r="E16" s="33">
        <v>2</v>
      </c>
      <c r="F16" s="33">
        <v>0</v>
      </c>
      <c r="G16" s="33">
        <v>0</v>
      </c>
      <c r="H16" s="33">
        <v>2</v>
      </c>
      <c r="I16" s="33">
        <v>0</v>
      </c>
      <c r="J16" s="129" t="s">
        <v>38</v>
      </c>
      <c r="K16" s="129"/>
      <c r="L16" s="33">
        <v>0</v>
      </c>
      <c r="M16" s="33">
        <v>2</v>
      </c>
      <c r="N16" s="33"/>
      <c r="O16" s="33">
        <v>0</v>
      </c>
      <c r="P16" s="33">
        <v>2</v>
      </c>
      <c r="Q16" s="33"/>
      <c r="R16" s="129" t="s">
        <v>39</v>
      </c>
      <c r="S16" s="129"/>
      <c r="T16" s="33">
        <v>0</v>
      </c>
      <c r="U16" s="33">
        <v>2</v>
      </c>
      <c r="V16" s="33">
        <v>0</v>
      </c>
      <c r="W16" s="33">
        <v>0</v>
      </c>
      <c r="X16" s="33">
        <v>0</v>
      </c>
      <c r="Y16" s="33">
        <v>0</v>
      </c>
      <c r="Z16" s="163" t="s">
        <v>40</v>
      </c>
      <c r="AA16" s="163"/>
      <c r="AB16" s="146"/>
      <c r="AC16" s="146"/>
      <c r="AD16" s="146"/>
      <c r="AE16" s="146"/>
      <c r="AF16" s="146"/>
      <c r="AG16" s="149"/>
      <c r="AH16" s="150"/>
    </row>
    <row r="17" spans="1:49" s="138" customFormat="1" ht="56" customHeight="1" x14ac:dyDescent="0.4">
      <c r="A17" s="388"/>
      <c r="B17" s="163"/>
      <c r="C17" s="163"/>
      <c r="D17" s="146"/>
      <c r="E17" s="150"/>
      <c r="F17" s="150"/>
      <c r="G17" s="150"/>
      <c r="H17" s="150"/>
      <c r="I17" s="150"/>
      <c r="J17" s="151"/>
      <c r="K17" s="151"/>
      <c r="L17" s="150"/>
      <c r="M17" s="150"/>
      <c r="N17" s="150"/>
      <c r="O17" s="150"/>
      <c r="P17" s="150"/>
      <c r="Q17" s="150"/>
      <c r="R17" s="151"/>
      <c r="S17" s="151"/>
      <c r="T17" s="150"/>
      <c r="U17" s="150"/>
      <c r="V17" s="150"/>
      <c r="W17" s="150"/>
      <c r="X17" s="150"/>
      <c r="Y17" s="150"/>
      <c r="Z17" s="163"/>
      <c r="AA17" s="163"/>
      <c r="AB17" s="146"/>
      <c r="AC17" s="146"/>
      <c r="AD17" s="146"/>
      <c r="AE17" s="146"/>
      <c r="AF17" s="146"/>
      <c r="AG17" s="149"/>
      <c r="AH17" s="150"/>
    </row>
    <row r="18" spans="1:49" s="138" customFormat="1" ht="56" customHeight="1" thickBot="1" x14ac:dyDescent="0.45">
      <c r="A18" s="389"/>
      <c r="B18" s="155" t="s">
        <v>193</v>
      </c>
      <c r="C18" s="155"/>
      <c r="D18" s="156">
        <f t="shared" ref="D18:I18" si="4">SUM(D15:D17)</f>
        <v>0</v>
      </c>
      <c r="E18" s="156">
        <f t="shared" si="4"/>
        <v>2</v>
      </c>
      <c r="F18" s="156">
        <f t="shared" si="4"/>
        <v>0</v>
      </c>
      <c r="G18" s="156">
        <f t="shared" si="4"/>
        <v>0</v>
      </c>
      <c r="H18" s="156">
        <f t="shared" si="4"/>
        <v>2</v>
      </c>
      <c r="I18" s="156">
        <f t="shared" si="4"/>
        <v>0</v>
      </c>
      <c r="J18" s="155" t="s">
        <v>193</v>
      </c>
      <c r="K18" s="155"/>
      <c r="L18" s="156">
        <f>SUM(L15:L17)</f>
        <v>2</v>
      </c>
      <c r="M18" s="156">
        <f>SUM(M15:M17)</f>
        <v>4</v>
      </c>
      <c r="N18" s="156">
        <f>SUM(N15:N17)</f>
        <v>0</v>
      </c>
      <c r="O18" s="156">
        <f>SUM(O15:O17)</f>
        <v>2</v>
      </c>
      <c r="P18" s="156">
        <f t="shared" ref="P18:Q18" si="5">SUM(P15:P17)</f>
        <v>4</v>
      </c>
      <c r="Q18" s="156">
        <f t="shared" si="5"/>
        <v>0</v>
      </c>
      <c r="R18" s="155" t="s">
        <v>193</v>
      </c>
      <c r="S18" s="155"/>
      <c r="T18" s="156">
        <f t="shared" ref="T18:Y18" si="6">SUM(T15:T17)</f>
        <v>2</v>
      </c>
      <c r="U18" s="156">
        <f t="shared" si="6"/>
        <v>4</v>
      </c>
      <c r="V18" s="156">
        <f t="shared" si="6"/>
        <v>0</v>
      </c>
      <c r="W18" s="156">
        <f t="shared" si="6"/>
        <v>2</v>
      </c>
      <c r="X18" s="156">
        <f t="shared" si="6"/>
        <v>2</v>
      </c>
      <c r="Y18" s="156">
        <f t="shared" si="6"/>
        <v>0</v>
      </c>
      <c r="Z18" s="155" t="s">
        <v>193</v>
      </c>
      <c r="AA18" s="155"/>
      <c r="AB18" s="156">
        <f t="shared" ref="AB18:AG18" si="7">SUM(AB15:AB17)</f>
        <v>0</v>
      </c>
      <c r="AC18" s="156">
        <f t="shared" si="7"/>
        <v>0</v>
      </c>
      <c r="AD18" s="156">
        <v>0</v>
      </c>
      <c r="AE18" s="156">
        <f t="shared" si="7"/>
        <v>0</v>
      </c>
      <c r="AF18" s="156">
        <f t="shared" si="7"/>
        <v>0</v>
      </c>
      <c r="AG18" s="157">
        <f t="shared" si="7"/>
        <v>0</v>
      </c>
      <c r="AH18" s="150">
        <f>SUM(D18,G18,L18,O18,T18,W18,AB18,AE18)</f>
        <v>8</v>
      </c>
    </row>
    <row r="19" spans="1:49" s="138" customFormat="1" ht="56" customHeight="1" x14ac:dyDescent="0.4">
      <c r="A19" s="384" t="s">
        <v>20</v>
      </c>
      <c r="B19" s="131" t="s">
        <v>41</v>
      </c>
      <c r="C19" s="131"/>
      <c r="D19" s="34"/>
      <c r="E19" s="34"/>
      <c r="F19" s="33"/>
      <c r="G19" s="33">
        <v>2</v>
      </c>
      <c r="H19" s="33">
        <v>2</v>
      </c>
      <c r="I19" s="33">
        <v>0</v>
      </c>
      <c r="J19" s="131" t="s">
        <v>42</v>
      </c>
      <c r="K19" s="131" t="s">
        <v>133</v>
      </c>
      <c r="L19" s="33">
        <v>2</v>
      </c>
      <c r="M19" s="33">
        <v>2</v>
      </c>
      <c r="N19" s="33">
        <v>0</v>
      </c>
      <c r="O19" s="33"/>
      <c r="P19" s="33"/>
      <c r="Q19" s="33"/>
      <c r="R19" s="129" t="s">
        <v>43</v>
      </c>
      <c r="S19" s="129" t="s">
        <v>135</v>
      </c>
      <c r="T19" s="33">
        <v>2</v>
      </c>
      <c r="U19" s="33">
        <v>2</v>
      </c>
      <c r="V19" s="142">
        <v>0</v>
      </c>
      <c r="W19" s="142"/>
      <c r="X19" s="142"/>
      <c r="Y19" s="142"/>
      <c r="Z19" s="164"/>
      <c r="AA19" s="164"/>
      <c r="AB19" s="142"/>
      <c r="AC19" s="142"/>
      <c r="AD19" s="142"/>
      <c r="AE19" s="142"/>
      <c r="AF19" s="142"/>
      <c r="AG19" s="145"/>
      <c r="AH19" s="150"/>
    </row>
    <row r="20" spans="1:49" s="138" customFormat="1" ht="56" customHeight="1" x14ac:dyDescent="0.4">
      <c r="A20" s="385"/>
      <c r="B20" s="131"/>
      <c r="C20" s="131"/>
      <c r="D20" s="34"/>
      <c r="E20" s="34"/>
      <c r="F20" s="33"/>
      <c r="G20" s="33"/>
      <c r="H20" s="33"/>
      <c r="I20" s="33"/>
      <c r="J20" s="130" t="s">
        <v>44</v>
      </c>
      <c r="K20" s="130" t="s">
        <v>134</v>
      </c>
      <c r="L20" s="33"/>
      <c r="M20" s="33"/>
      <c r="N20" s="33"/>
      <c r="O20" s="33">
        <v>2</v>
      </c>
      <c r="P20" s="33">
        <v>2</v>
      </c>
      <c r="Q20" s="33">
        <v>0</v>
      </c>
      <c r="R20" s="129"/>
      <c r="S20" s="129"/>
      <c r="T20" s="33"/>
      <c r="U20" s="33"/>
      <c r="V20" s="150"/>
      <c r="W20" s="150"/>
      <c r="X20" s="150"/>
      <c r="Y20" s="150"/>
      <c r="Z20" s="165"/>
      <c r="AA20" s="165"/>
      <c r="AB20" s="150"/>
      <c r="AC20" s="150"/>
      <c r="AD20" s="150"/>
      <c r="AE20" s="150"/>
      <c r="AF20" s="150"/>
      <c r="AG20" s="152"/>
      <c r="AH20" s="150"/>
    </row>
    <row r="21" spans="1:49" s="138" customFormat="1" ht="56" customHeight="1" thickBot="1" x14ac:dyDescent="0.45">
      <c r="A21" s="386"/>
      <c r="B21" s="155" t="s">
        <v>193</v>
      </c>
      <c r="C21" s="155"/>
      <c r="D21" s="156">
        <f>SUM(D19)</f>
        <v>0</v>
      </c>
      <c r="E21" s="156">
        <f>SUM(E19)</f>
        <v>0</v>
      </c>
      <c r="F21" s="156">
        <f>SUM(F19)</f>
        <v>0</v>
      </c>
      <c r="G21" s="156">
        <v>2</v>
      </c>
      <c r="H21" s="156">
        <v>2</v>
      </c>
      <c r="I21" s="156">
        <f>SUM(I19)</f>
        <v>0</v>
      </c>
      <c r="J21" s="155" t="s">
        <v>193</v>
      </c>
      <c r="K21" s="155"/>
      <c r="L21" s="156">
        <f t="shared" ref="L21:Q21" si="8">SUM(L19:L20)</f>
        <v>2</v>
      </c>
      <c r="M21" s="156">
        <f t="shared" si="8"/>
        <v>2</v>
      </c>
      <c r="N21" s="156">
        <f t="shared" si="8"/>
        <v>0</v>
      </c>
      <c r="O21" s="156">
        <f t="shared" si="8"/>
        <v>2</v>
      </c>
      <c r="P21" s="156">
        <f t="shared" si="8"/>
        <v>2</v>
      </c>
      <c r="Q21" s="156">
        <f t="shared" si="8"/>
        <v>0</v>
      </c>
      <c r="R21" s="155" t="s">
        <v>193</v>
      </c>
      <c r="S21" s="155"/>
      <c r="T21" s="156">
        <f t="shared" ref="T21:Y21" si="9">SUM(T19:T20)</f>
        <v>2</v>
      </c>
      <c r="U21" s="156">
        <f t="shared" si="9"/>
        <v>2</v>
      </c>
      <c r="V21" s="156">
        <f t="shared" si="9"/>
        <v>0</v>
      </c>
      <c r="W21" s="156">
        <f t="shared" si="9"/>
        <v>0</v>
      </c>
      <c r="X21" s="156">
        <f t="shared" si="9"/>
        <v>0</v>
      </c>
      <c r="Y21" s="156">
        <f t="shared" si="9"/>
        <v>0</v>
      </c>
      <c r="Z21" s="155" t="s">
        <v>193</v>
      </c>
      <c r="AA21" s="155"/>
      <c r="AB21" s="156">
        <v>0</v>
      </c>
      <c r="AC21" s="156">
        <v>0</v>
      </c>
      <c r="AD21" s="156">
        <v>0</v>
      </c>
      <c r="AE21" s="156">
        <v>0</v>
      </c>
      <c r="AF21" s="156">
        <v>0</v>
      </c>
      <c r="AG21" s="157">
        <v>0</v>
      </c>
      <c r="AH21" s="150">
        <f>SUM(D21,G21,L21,O21,T21,W21,AB21,AE21)</f>
        <v>8</v>
      </c>
    </row>
    <row r="22" spans="1:49" s="138" customFormat="1" ht="56" customHeight="1" x14ac:dyDescent="0.4">
      <c r="A22" s="384" t="s">
        <v>226</v>
      </c>
      <c r="B22" s="162"/>
      <c r="C22" s="162"/>
      <c r="D22" s="142"/>
      <c r="E22" s="142"/>
      <c r="F22" s="142"/>
      <c r="G22" s="142"/>
      <c r="H22" s="142"/>
      <c r="I22" s="142"/>
      <c r="J22" s="144"/>
      <c r="K22" s="144"/>
      <c r="L22" s="142"/>
      <c r="M22" s="142"/>
      <c r="N22" s="142"/>
      <c r="O22" s="142"/>
      <c r="P22" s="142"/>
      <c r="Q22" s="142"/>
      <c r="R22" s="166" t="s">
        <v>194</v>
      </c>
      <c r="S22" s="166" t="s">
        <v>136</v>
      </c>
      <c r="T22" s="33"/>
      <c r="U22" s="33"/>
      <c r="V22" s="33"/>
      <c r="W22" s="33">
        <v>2</v>
      </c>
      <c r="X22" s="33">
        <v>2</v>
      </c>
      <c r="Y22" s="167"/>
      <c r="Z22" s="162"/>
      <c r="AA22" s="162"/>
      <c r="AB22" s="142"/>
      <c r="AC22" s="142"/>
      <c r="AD22" s="142"/>
      <c r="AE22" s="142"/>
      <c r="AF22" s="142"/>
      <c r="AG22" s="145"/>
      <c r="AH22" s="150"/>
    </row>
    <row r="23" spans="1:49" s="138" customFormat="1" ht="56" customHeight="1" x14ac:dyDescent="0.4">
      <c r="A23" s="385"/>
      <c r="B23" s="163"/>
      <c r="C23" s="163"/>
      <c r="D23" s="146"/>
      <c r="E23" s="146"/>
      <c r="F23" s="146"/>
      <c r="G23" s="146"/>
      <c r="H23" s="146"/>
      <c r="I23" s="146"/>
      <c r="J23" s="148"/>
      <c r="K23" s="148"/>
      <c r="L23" s="146"/>
      <c r="M23" s="146"/>
      <c r="N23" s="146"/>
      <c r="O23" s="146"/>
      <c r="P23" s="146"/>
      <c r="Q23" s="146"/>
      <c r="R23" s="166" t="s">
        <v>45</v>
      </c>
      <c r="S23" s="166" t="s">
        <v>137</v>
      </c>
      <c r="T23" s="33"/>
      <c r="U23" s="33"/>
      <c r="V23" s="33"/>
      <c r="W23" s="33">
        <v>2</v>
      </c>
      <c r="X23" s="33">
        <v>2</v>
      </c>
      <c r="Y23" s="168"/>
      <c r="Z23" s="163"/>
      <c r="AA23" s="163"/>
      <c r="AB23" s="146"/>
      <c r="AC23" s="146"/>
      <c r="AD23" s="146"/>
      <c r="AE23" s="146"/>
      <c r="AF23" s="146"/>
      <c r="AG23" s="149"/>
      <c r="AH23" s="150"/>
    </row>
    <row r="24" spans="1:49" s="138" customFormat="1" ht="56" customHeight="1" x14ac:dyDescent="0.4">
      <c r="A24" s="385"/>
      <c r="B24" s="163"/>
      <c r="C24" s="163"/>
      <c r="D24" s="146"/>
      <c r="E24" s="146"/>
      <c r="F24" s="146"/>
      <c r="G24" s="146"/>
      <c r="H24" s="146"/>
      <c r="I24" s="146"/>
      <c r="J24" s="148"/>
      <c r="K24" s="148"/>
      <c r="L24" s="146"/>
      <c r="M24" s="146"/>
      <c r="N24" s="146"/>
      <c r="O24" s="146"/>
      <c r="P24" s="146"/>
      <c r="Q24" s="146"/>
      <c r="R24" s="166" t="s">
        <v>46</v>
      </c>
      <c r="S24" s="166" t="s">
        <v>138</v>
      </c>
      <c r="T24" s="141"/>
      <c r="U24" s="141"/>
      <c r="V24" s="141"/>
      <c r="W24" s="141">
        <v>2</v>
      </c>
      <c r="X24" s="141">
        <v>2</v>
      </c>
      <c r="Y24" s="168"/>
      <c r="Z24" s="163"/>
      <c r="AA24" s="163"/>
      <c r="AB24" s="146"/>
      <c r="AC24" s="146"/>
      <c r="AD24" s="146"/>
      <c r="AE24" s="146"/>
      <c r="AF24" s="146"/>
      <c r="AG24" s="149"/>
      <c r="AH24" s="150"/>
    </row>
    <row r="25" spans="1:49" s="138" customFormat="1" ht="56" customHeight="1" thickBot="1" x14ac:dyDescent="0.45">
      <c r="A25" s="386"/>
      <c r="B25" s="169" t="s">
        <v>193</v>
      </c>
      <c r="C25" s="169"/>
      <c r="D25" s="170">
        <f ca="1">SUM(D25)</f>
        <v>0</v>
      </c>
      <c r="E25" s="170">
        <f t="shared" ref="E25:I25" si="10">SUM(E22)</f>
        <v>0</v>
      </c>
      <c r="F25" s="170">
        <f t="shared" si="10"/>
        <v>0</v>
      </c>
      <c r="G25" s="170">
        <f t="shared" si="10"/>
        <v>0</v>
      </c>
      <c r="H25" s="170">
        <f t="shared" si="10"/>
        <v>0</v>
      </c>
      <c r="I25" s="156">
        <f t="shared" si="10"/>
        <v>0</v>
      </c>
      <c r="J25" s="169" t="s">
        <v>193</v>
      </c>
      <c r="K25" s="169"/>
      <c r="L25" s="170">
        <f t="shared" ref="L25:Q25" si="11">SUM(L22:L24)</f>
        <v>0</v>
      </c>
      <c r="M25" s="170">
        <f t="shared" si="11"/>
        <v>0</v>
      </c>
      <c r="N25" s="170">
        <f t="shared" si="11"/>
        <v>0</v>
      </c>
      <c r="O25" s="170">
        <f t="shared" si="11"/>
        <v>0</v>
      </c>
      <c r="P25" s="170">
        <f t="shared" si="11"/>
        <v>0</v>
      </c>
      <c r="Q25" s="170">
        <f t="shared" si="11"/>
        <v>0</v>
      </c>
      <c r="R25" s="169" t="s">
        <v>193</v>
      </c>
      <c r="S25" s="169"/>
      <c r="T25" s="170">
        <f>SUM(T22:T24)</f>
        <v>0</v>
      </c>
      <c r="U25" s="170">
        <f>SUM(U22:U24)</f>
        <v>0</v>
      </c>
      <c r="V25" s="170">
        <f>SUM(V22:V24)</f>
        <v>0</v>
      </c>
      <c r="W25" s="170">
        <v>2</v>
      </c>
      <c r="X25" s="170">
        <v>2</v>
      </c>
      <c r="Y25" s="170">
        <f>SUM(Y22:Y24)</f>
        <v>0</v>
      </c>
      <c r="Z25" s="155" t="s">
        <v>193</v>
      </c>
      <c r="AA25" s="155"/>
      <c r="AB25" s="156">
        <v>0</v>
      </c>
      <c r="AC25" s="156">
        <v>0</v>
      </c>
      <c r="AD25" s="156">
        <v>0</v>
      </c>
      <c r="AE25" s="156">
        <v>0</v>
      </c>
      <c r="AF25" s="156">
        <v>0</v>
      </c>
      <c r="AG25" s="157">
        <v>0</v>
      </c>
      <c r="AH25" s="150">
        <f ca="1">SUM(D25,G25,L25,O25,T25,W25,AB25,AE25)</f>
        <v>2</v>
      </c>
    </row>
    <row r="26" spans="1:49" s="181" customFormat="1" ht="56" customHeight="1" x14ac:dyDescent="0.4">
      <c r="A26" s="384" t="s">
        <v>19</v>
      </c>
      <c r="B26" s="137" t="s">
        <v>57</v>
      </c>
      <c r="C26" s="131" t="s">
        <v>129</v>
      </c>
      <c r="D26" s="150">
        <v>2</v>
      </c>
      <c r="E26" s="150">
        <v>2</v>
      </c>
      <c r="F26" s="34">
        <v>0</v>
      </c>
      <c r="G26" s="150">
        <v>2</v>
      </c>
      <c r="H26" s="150">
        <v>2</v>
      </c>
      <c r="I26" s="34">
        <v>0</v>
      </c>
      <c r="J26" s="171" t="s">
        <v>195</v>
      </c>
      <c r="K26" s="171"/>
      <c r="L26" s="172">
        <v>3</v>
      </c>
      <c r="M26" s="172">
        <v>3</v>
      </c>
      <c r="N26" s="172">
        <v>0</v>
      </c>
      <c r="O26" s="172"/>
      <c r="P26" s="172"/>
      <c r="Q26" s="173"/>
      <c r="R26" s="171" t="s">
        <v>69</v>
      </c>
      <c r="S26" s="174" t="s">
        <v>139</v>
      </c>
      <c r="T26" s="172">
        <v>2</v>
      </c>
      <c r="U26" s="172">
        <v>2</v>
      </c>
      <c r="V26" s="175">
        <v>0</v>
      </c>
      <c r="W26" s="172">
        <v>2</v>
      </c>
      <c r="X26" s="176">
        <v>2</v>
      </c>
      <c r="Y26" s="177">
        <v>0</v>
      </c>
      <c r="Z26" s="137" t="s">
        <v>65</v>
      </c>
      <c r="AA26" s="131" t="s">
        <v>196</v>
      </c>
      <c r="AB26" s="150">
        <v>6</v>
      </c>
      <c r="AC26" s="150">
        <v>0</v>
      </c>
      <c r="AD26" s="34">
        <v>12</v>
      </c>
      <c r="AE26" s="34"/>
      <c r="AF26" s="178"/>
      <c r="AG26" s="179"/>
      <c r="AH26" s="137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</row>
    <row r="27" spans="1:49" s="181" customFormat="1" ht="56" customHeight="1" x14ac:dyDescent="0.4">
      <c r="A27" s="385"/>
      <c r="B27" s="137" t="s">
        <v>58</v>
      </c>
      <c r="C27" s="130" t="s">
        <v>130</v>
      </c>
      <c r="D27" s="170">
        <v>3</v>
      </c>
      <c r="E27" s="150">
        <v>3</v>
      </c>
      <c r="F27" s="34">
        <v>0</v>
      </c>
      <c r="G27" s="150"/>
      <c r="H27" s="150"/>
      <c r="I27" s="34"/>
      <c r="J27" s="171" t="s">
        <v>61</v>
      </c>
      <c r="K27" s="171"/>
      <c r="L27" s="172">
        <v>3</v>
      </c>
      <c r="M27" s="172">
        <v>3</v>
      </c>
      <c r="N27" s="172">
        <v>0</v>
      </c>
      <c r="O27" s="172"/>
      <c r="P27" s="172"/>
      <c r="Q27" s="182"/>
      <c r="R27" s="171" t="s">
        <v>63</v>
      </c>
      <c r="S27" s="183" t="s">
        <v>151</v>
      </c>
      <c r="T27" s="172">
        <v>2</v>
      </c>
      <c r="U27" s="172">
        <v>2</v>
      </c>
      <c r="V27" s="175">
        <v>0</v>
      </c>
      <c r="W27" s="172"/>
      <c r="X27" s="176"/>
      <c r="Y27" s="177"/>
      <c r="Z27" s="137" t="s">
        <v>66</v>
      </c>
      <c r="AA27" s="131" t="s">
        <v>197</v>
      </c>
      <c r="AB27" s="150">
        <v>3</v>
      </c>
      <c r="AC27" s="150">
        <v>0</v>
      </c>
      <c r="AD27" s="34">
        <v>6</v>
      </c>
      <c r="AE27" s="34"/>
      <c r="AF27" s="178"/>
      <c r="AG27" s="179"/>
      <c r="AH27" s="137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</row>
    <row r="28" spans="1:49" s="181" customFormat="1" ht="56" customHeight="1" x14ac:dyDescent="0.4">
      <c r="A28" s="385"/>
      <c r="B28" s="137" t="s">
        <v>59</v>
      </c>
      <c r="C28" s="153" t="s">
        <v>131</v>
      </c>
      <c r="D28" s="150">
        <v>3</v>
      </c>
      <c r="E28" s="150">
        <v>3</v>
      </c>
      <c r="F28" s="34">
        <v>0</v>
      </c>
      <c r="G28" s="150"/>
      <c r="H28" s="150"/>
      <c r="I28" s="34"/>
      <c r="J28" s="171" t="s">
        <v>67</v>
      </c>
      <c r="K28" s="171"/>
      <c r="L28" s="172">
        <v>2</v>
      </c>
      <c r="M28" s="172">
        <v>2</v>
      </c>
      <c r="N28" s="175">
        <v>0</v>
      </c>
      <c r="O28" s="172">
        <v>2</v>
      </c>
      <c r="P28" s="172">
        <v>2</v>
      </c>
      <c r="Q28" s="182">
        <v>0</v>
      </c>
      <c r="R28" s="171" t="s">
        <v>70</v>
      </c>
      <c r="S28" s="131" t="s">
        <v>140</v>
      </c>
      <c r="T28" s="172">
        <v>2</v>
      </c>
      <c r="U28" s="172">
        <v>2</v>
      </c>
      <c r="V28" s="175">
        <v>0</v>
      </c>
      <c r="W28" s="172">
        <v>2</v>
      </c>
      <c r="X28" s="176">
        <v>2</v>
      </c>
      <c r="Y28" s="177">
        <v>0</v>
      </c>
      <c r="Z28" s="137" t="s">
        <v>72</v>
      </c>
      <c r="AA28" s="161" t="s">
        <v>153</v>
      </c>
      <c r="AB28" s="150">
        <v>3</v>
      </c>
      <c r="AC28" s="150">
        <v>3</v>
      </c>
      <c r="AD28" s="34">
        <v>0</v>
      </c>
      <c r="AE28" s="34"/>
      <c r="AF28" s="178"/>
      <c r="AG28" s="179"/>
      <c r="AH28" s="137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</row>
    <row r="29" spans="1:49" s="181" customFormat="1" ht="56" customHeight="1" x14ac:dyDescent="0.4">
      <c r="A29" s="385"/>
      <c r="B29" s="137" t="s">
        <v>60</v>
      </c>
      <c r="C29" s="174" t="s">
        <v>132</v>
      </c>
      <c r="D29" s="150"/>
      <c r="E29" s="150"/>
      <c r="F29" s="184"/>
      <c r="G29" s="150">
        <v>3</v>
      </c>
      <c r="H29" s="150">
        <v>3</v>
      </c>
      <c r="I29" s="184">
        <v>0</v>
      </c>
      <c r="J29" s="171" t="s">
        <v>62</v>
      </c>
      <c r="K29" s="171"/>
      <c r="L29" s="172"/>
      <c r="M29" s="172"/>
      <c r="N29" s="175"/>
      <c r="O29" s="172">
        <v>3</v>
      </c>
      <c r="P29" s="172">
        <v>3</v>
      </c>
      <c r="Q29" s="182">
        <v>0</v>
      </c>
      <c r="R29" s="171" t="s">
        <v>64</v>
      </c>
      <c r="S29" s="131" t="s">
        <v>141</v>
      </c>
      <c r="T29" s="175"/>
      <c r="U29" s="175"/>
      <c r="V29" s="175"/>
      <c r="W29" s="172">
        <v>3</v>
      </c>
      <c r="X29" s="176">
        <v>3</v>
      </c>
      <c r="Y29" s="177">
        <v>0</v>
      </c>
      <c r="Z29" s="137" t="s">
        <v>229</v>
      </c>
      <c r="AA29" s="129" t="s">
        <v>230</v>
      </c>
      <c r="AB29" s="150">
        <v>2</v>
      </c>
      <c r="AC29" s="150">
        <v>2</v>
      </c>
      <c r="AD29" s="34">
        <v>0</v>
      </c>
      <c r="AE29" s="150">
        <v>2</v>
      </c>
      <c r="AF29" s="150">
        <v>2</v>
      </c>
      <c r="AG29" s="188">
        <v>0</v>
      </c>
      <c r="AH29" s="137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</row>
    <row r="30" spans="1:49" s="181" customFormat="1" ht="56" customHeight="1" x14ac:dyDescent="0.4">
      <c r="A30" s="385"/>
      <c r="B30" s="185"/>
      <c r="C30" s="185"/>
      <c r="D30" s="185"/>
      <c r="E30" s="185"/>
      <c r="F30" s="185"/>
      <c r="G30" s="185"/>
      <c r="H30" s="185"/>
      <c r="I30" s="33"/>
      <c r="J30" s="171" t="s">
        <v>68</v>
      </c>
      <c r="K30" s="171"/>
      <c r="L30" s="172"/>
      <c r="M30" s="172"/>
      <c r="N30" s="175"/>
      <c r="O30" s="172">
        <v>3</v>
      </c>
      <c r="P30" s="172">
        <v>3</v>
      </c>
      <c r="Q30" s="182">
        <v>0</v>
      </c>
      <c r="R30" s="171" t="s">
        <v>71</v>
      </c>
      <c r="S30" s="131" t="s">
        <v>142</v>
      </c>
      <c r="T30" s="175"/>
      <c r="U30" s="175"/>
      <c r="V30" s="175"/>
      <c r="W30" s="172">
        <v>3</v>
      </c>
      <c r="X30" s="176">
        <v>3</v>
      </c>
      <c r="Y30" s="177">
        <v>0</v>
      </c>
      <c r="Z30" s="137" t="s">
        <v>73</v>
      </c>
      <c r="AA30" s="131" t="s">
        <v>154</v>
      </c>
      <c r="AB30" s="150"/>
      <c r="AC30" s="150"/>
      <c r="AD30" s="34"/>
      <c r="AE30" s="150">
        <v>3</v>
      </c>
      <c r="AF30" s="150">
        <v>3</v>
      </c>
      <c r="AG30" s="179">
        <v>0</v>
      </c>
      <c r="AH30" s="137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</row>
    <row r="31" spans="1:49" s="181" customFormat="1" ht="56" customHeight="1" thickBot="1" x14ac:dyDescent="0.45">
      <c r="A31" s="385"/>
      <c r="B31" s="155" t="s">
        <v>193</v>
      </c>
      <c r="C31" s="155"/>
      <c r="D31" s="156">
        <f t="shared" ref="D31:I31" si="12">SUM(D26:D30)</f>
        <v>8</v>
      </c>
      <c r="E31" s="156">
        <f t="shared" si="12"/>
        <v>8</v>
      </c>
      <c r="F31" s="156">
        <f t="shared" si="12"/>
        <v>0</v>
      </c>
      <c r="G31" s="156">
        <f t="shared" si="12"/>
        <v>5</v>
      </c>
      <c r="H31" s="156">
        <f t="shared" si="12"/>
        <v>5</v>
      </c>
      <c r="I31" s="156">
        <f t="shared" si="12"/>
        <v>0</v>
      </c>
      <c r="J31" s="155" t="s">
        <v>193</v>
      </c>
      <c r="K31" s="155"/>
      <c r="L31" s="156">
        <f>SUM(L26:L30)</f>
        <v>8</v>
      </c>
      <c r="M31" s="156">
        <f>SUM(M26:M30)</f>
        <v>8</v>
      </c>
      <c r="N31" s="156">
        <f>SUM(N26:N30)</f>
        <v>0</v>
      </c>
      <c r="O31" s="156">
        <f>SUM(O26:O30)</f>
        <v>8</v>
      </c>
      <c r="P31" s="156">
        <f>SUM(P26:P30)</f>
        <v>8</v>
      </c>
      <c r="Q31" s="186"/>
      <c r="R31" s="155" t="s">
        <v>193</v>
      </c>
      <c r="S31" s="155"/>
      <c r="T31" s="156">
        <f>SUM(T26:T30)</f>
        <v>6</v>
      </c>
      <c r="U31" s="156">
        <f t="shared" ref="U31:Y31" si="13">SUM(U26:U30)</f>
        <v>6</v>
      </c>
      <c r="V31" s="156">
        <f t="shared" si="13"/>
        <v>0</v>
      </c>
      <c r="W31" s="156">
        <f t="shared" si="13"/>
        <v>10</v>
      </c>
      <c r="X31" s="156">
        <f t="shared" si="13"/>
        <v>10</v>
      </c>
      <c r="Y31" s="156">
        <f t="shared" si="13"/>
        <v>0</v>
      </c>
      <c r="Z31" s="155" t="s">
        <v>193</v>
      </c>
      <c r="AA31" s="169"/>
      <c r="AB31" s="156">
        <f>SUM(AB26:AB30)</f>
        <v>14</v>
      </c>
      <c r="AC31" s="156">
        <f t="shared" ref="AC31:AG31" si="14">SUM(AC26:AC30)</f>
        <v>5</v>
      </c>
      <c r="AD31" s="156">
        <f t="shared" si="14"/>
        <v>18</v>
      </c>
      <c r="AE31" s="156">
        <f t="shared" si="14"/>
        <v>5</v>
      </c>
      <c r="AF31" s="156">
        <f t="shared" si="14"/>
        <v>5</v>
      </c>
      <c r="AG31" s="156">
        <f t="shared" si="14"/>
        <v>0</v>
      </c>
      <c r="AH31" s="150">
        <f>SUM(D31,G31,L31,O31,T31,W31,AB31,AE31)</f>
        <v>64</v>
      </c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</row>
    <row r="32" spans="1:49" s="181" customFormat="1" ht="56" customHeight="1" x14ac:dyDescent="0.4">
      <c r="A32" s="391" t="s">
        <v>21</v>
      </c>
      <c r="B32" s="189" t="s">
        <v>101</v>
      </c>
      <c r="C32" s="189" t="s">
        <v>174</v>
      </c>
      <c r="D32" s="190">
        <v>2</v>
      </c>
      <c r="E32" s="190">
        <v>2</v>
      </c>
      <c r="F32" s="190"/>
      <c r="G32" s="190"/>
      <c r="H32" s="190"/>
      <c r="I32" s="142"/>
      <c r="J32" s="191" t="s">
        <v>95</v>
      </c>
      <c r="K32" s="174" t="s">
        <v>166</v>
      </c>
      <c r="L32" s="192">
        <v>2</v>
      </c>
      <c r="M32" s="192">
        <v>2</v>
      </c>
      <c r="N32" s="190"/>
      <c r="O32" s="190"/>
      <c r="P32" s="190"/>
      <c r="Q32" s="33"/>
      <c r="R32" s="193" t="s">
        <v>106</v>
      </c>
      <c r="S32" s="174" t="s">
        <v>143</v>
      </c>
      <c r="T32" s="192">
        <v>2</v>
      </c>
      <c r="U32" s="192">
        <v>2</v>
      </c>
      <c r="V32" s="190"/>
      <c r="W32" s="190"/>
      <c r="X32" s="190"/>
      <c r="Y32" s="167"/>
      <c r="Z32" s="194" t="s">
        <v>49</v>
      </c>
      <c r="AA32" s="153" t="s">
        <v>155</v>
      </c>
      <c r="AB32" s="195">
        <v>2</v>
      </c>
      <c r="AC32" s="141">
        <v>2</v>
      </c>
      <c r="AD32" s="33">
        <v>0</v>
      </c>
      <c r="AE32" s="33"/>
      <c r="AF32" s="179"/>
      <c r="AG32" s="145"/>
      <c r="AH32" s="137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</row>
    <row r="33" spans="1:49" s="181" customFormat="1" ht="56" customHeight="1" x14ac:dyDescent="0.4">
      <c r="A33" s="392"/>
      <c r="B33" s="189" t="s">
        <v>102</v>
      </c>
      <c r="C33" s="189" t="s">
        <v>175</v>
      </c>
      <c r="D33" s="190">
        <v>2</v>
      </c>
      <c r="E33" s="190">
        <v>2</v>
      </c>
      <c r="F33" s="190"/>
      <c r="G33" s="190"/>
      <c r="H33" s="190"/>
      <c r="I33" s="146"/>
      <c r="J33" s="193" t="s">
        <v>96</v>
      </c>
      <c r="K33" s="174" t="s">
        <v>168</v>
      </c>
      <c r="L33" s="192">
        <v>2</v>
      </c>
      <c r="M33" s="192">
        <v>2</v>
      </c>
      <c r="N33" s="190"/>
      <c r="O33" s="190"/>
      <c r="P33" s="190"/>
      <c r="Q33" s="34"/>
      <c r="R33" s="189" t="s">
        <v>110</v>
      </c>
      <c r="S33" s="196" t="s">
        <v>165</v>
      </c>
      <c r="T33" s="192">
        <v>2</v>
      </c>
      <c r="U33" s="192">
        <v>2</v>
      </c>
      <c r="V33" s="192"/>
      <c r="W33" s="192"/>
      <c r="X33" s="192"/>
      <c r="Y33" s="168"/>
      <c r="Z33" s="197" t="s">
        <v>50</v>
      </c>
      <c r="AA33" s="131" t="s">
        <v>156</v>
      </c>
      <c r="AB33" s="141">
        <v>2</v>
      </c>
      <c r="AC33" s="141">
        <v>2</v>
      </c>
      <c r="AD33" s="33">
        <v>0</v>
      </c>
      <c r="AE33" s="33"/>
      <c r="AF33" s="179"/>
      <c r="AG33" s="149"/>
      <c r="AH33" s="137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</row>
    <row r="34" spans="1:49" s="181" customFormat="1" ht="56" customHeight="1" x14ac:dyDescent="0.4">
      <c r="A34" s="392"/>
      <c r="B34" s="189" t="s">
        <v>103</v>
      </c>
      <c r="C34" s="193" t="s">
        <v>176</v>
      </c>
      <c r="D34" s="190"/>
      <c r="E34" s="190"/>
      <c r="F34" s="190"/>
      <c r="G34" s="190">
        <v>2</v>
      </c>
      <c r="H34" s="190">
        <v>2</v>
      </c>
      <c r="I34" s="146"/>
      <c r="J34" s="193" t="s">
        <v>97</v>
      </c>
      <c r="K34" s="198" t="s">
        <v>169</v>
      </c>
      <c r="L34" s="192">
        <v>2</v>
      </c>
      <c r="M34" s="192">
        <v>2</v>
      </c>
      <c r="N34" s="192"/>
      <c r="O34" s="192"/>
      <c r="P34" s="192"/>
      <c r="Q34" s="34"/>
      <c r="R34" s="193" t="s">
        <v>112</v>
      </c>
      <c r="S34" s="137" t="s">
        <v>144</v>
      </c>
      <c r="T34" s="192">
        <v>2</v>
      </c>
      <c r="U34" s="192">
        <v>2</v>
      </c>
      <c r="V34" s="192"/>
      <c r="W34" s="192"/>
      <c r="X34" s="192"/>
      <c r="Y34" s="168"/>
      <c r="Z34" s="199" t="s">
        <v>51</v>
      </c>
      <c r="AA34" s="131" t="s">
        <v>157</v>
      </c>
      <c r="AB34" s="141">
        <v>2</v>
      </c>
      <c r="AC34" s="141">
        <v>2</v>
      </c>
      <c r="AD34" s="33">
        <v>0</v>
      </c>
      <c r="AE34" s="33"/>
      <c r="AF34" s="179"/>
      <c r="AG34" s="149"/>
      <c r="AH34" s="137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</row>
    <row r="35" spans="1:49" s="181" customFormat="1" ht="56" customHeight="1" x14ac:dyDescent="0.4">
      <c r="A35" s="392"/>
      <c r="B35" s="193" t="s">
        <v>104</v>
      </c>
      <c r="C35" s="193" t="s">
        <v>177</v>
      </c>
      <c r="D35" s="192"/>
      <c r="E35" s="192"/>
      <c r="F35" s="190"/>
      <c r="G35" s="190">
        <v>2</v>
      </c>
      <c r="H35" s="190">
        <v>2</v>
      </c>
      <c r="I35" s="146"/>
      <c r="J35" s="193" t="s">
        <v>98</v>
      </c>
      <c r="K35" s="193" t="s">
        <v>170</v>
      </c>
      <c r="L35" s="192"/>
      <c r="M35" s="192"/>
      <c r="N35" s="192"/>
      <c r="O35" s="192">
        <v>2</v>
      </c>
      <c r="P35" s="192">
        <v>2</v>
      </c>
      <c r="Q35" s="34"/>
      <c r="R35" s="189" t="s">
        <v>111</v>
      </c>
      <c r="S35" s="200" t="s">
        <v>145</v>
      </c>
      <c r="T35" s="192">
        <v>2</v>
      </c>
      <c r="U35" s="192">
        <v>2</v>
      </c>
      <c r="V35" s="192"/>
      <c r="W35" s="192"/>
      <c r="X35" s="192"/>
      <c r="Y35" s="168"/>
      <c r="Z35" s="201" t="s">
        <v>52</v>
      </c>
      <c r="AA35" s="202" t="s">
        <v>158</v>
      </c>
      <c r="AB35" s="141">
        <v>2</v>
      </c>
      <c r="AC35" s="141">
        <v>2</v>
      </c>
      <c r="AD35" s="33">
        <v>0</v>
      </c>
      <c r="AE35" s="33"/>
      <c r="AF35" s="179"/>
      <c r="AG35" s="149"/>
      <c r="AH35" s="137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</row>
    <row r="36" spans="1:49" s="181" customFormat="1" ht="56" customHeight="1" x14ac:dyDescent="0.4">
      <c r="A36" s="392"/>
      <c r="B36" s="171" t="s">
        <v>105</v>
      </c>
      <c r="C36" s="171" t="s">
        <v>178</v>
      </c>
      <c r="D36" s="141"/>
      <c r="E36" s="141"/>
      <c r="F36" s="33"/>
      <c r="G36" s="141">
        <v>2</v>
      </c>
      <c r="H36" s="141">
        <v>2</v>
      </c>
      <c r="I36" s="146"/>
      <c r="J36" s="193" t="s">
        <v>100</v>
      </c>
      <c r="K36" s="174" t="s">
        <v>171</v>
      </c>
      <c r="L36" s="192"/>
      <c r="M36" s="192"/>
      <c r="N36" s="192"/>
      <c r="O36" s="192">
        <v>2</v>
      </c>
      <c r="P36" s="192">
        <v>2</v>
      </c>
      <c r="Q36" s="34"/>
      <c r="R36" s="187" t="s">
        <v>113</v>
      </c>
      <c r="S36" s="137" t="s">
        <v>146</v>
      </c>
      <c r="T36" s="141">
        <v>2</v>
      </c>
      <c r="U36" s="141">
        <v>2</v>
      </c>
      <c r="V36" s="192"/>
      <c r="W36" s="192"/>
      <c r="X36" s="192"/>
      <c r="Y36" s="168"/>
      <c r="Z36" s="187" t="s">
        <v>53</v>
      </c>
      <c r="AA36" s="202" t="s">
        <v>159</v>
      </c>
      <c r="AB36" s="141"/>
      <c r="AC36" s="141"/>
      <c r="AD36" s="141"/>
      <c r="AE36" s="141">
        <v>2</v>
      </c>
      <c r="AF36" s="141">
        <v>2</v>
      </c>
      <c r="AG36" s="149">
        <v>0</v>
      </c>
      <c r="AH36" s="137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</row>
    <row r="37" spans="1:49" s="181" customFormat="1" ht="56" customHeight="1" x14ac:dyDescent="0.4">
      <c r="A37" s="392"/>
      <c r="B37" s="171"/>
      <c r="C37" s="171"/>
      <c r="D37" s="172"/>
      <c r="E37" s="172"/>
      <c r="F37" s="175"/>
      <c r="G37" s="172"/>
      <c r="H37" s="172"/>
      <c r="I37" s="146"/>
      <c r="J37" s="193" t="s">
        <v>48</v>
      </c>
      <c r="K37" s="203" t="s">
        <v>172</v>
      </c>
      <c r="L37" s="192"/>
      <c r="M37" s="192"/>
      <c r="N37" s="192"/>
      <c r="O37" s="192">
        <v>2</v>
      </c>
      <c r="P37" s="192">
        <v>2</v>
      </c>
      <c r="Q37" s="34"/>
      <c r="R37" s="193" t="s">
        <v>107</v>
      </c>
      <c r="S37" s="187" t="s">
        <v>164</v>
      </c>
      <c r="T37" s="192"/>
      <c r="U37" s="192"/>
      <c r="V37" s="192"/>
      <c r="W37" s="192">
        <v>2</v>
      </c>
      <c r="X37" s="192">
        <v>2</v>
      </c>
      <c r="Y37" s="168"/>
      <c r="Z37" s="187" t="s">
        <v>54</v>
      </c>
      <c r="AA37" s="202" t="s">
        <v>160</v>
      </c>
      <c r="AB37" s="33"/>
      <c r="AC37" s="33"/>
      <c r="AD37" s="33"/>
      <c r="AE37" s="141">
        <v>2</v>
      </c>
      <c r="AF37" s="141">
        <v>2</v>
      </c>
      <c r="AG37" s="149">
        <v>0</v>
      </c>
      <c r="AH37" s="137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</row>
    <row r="38" spans="1:49" s="181" customFormat="1" ht="56" customHeight="1" x14ac:dyDescent="0.4">
      <c r="A38" s="392"/>
      <c r="B38" s="153"/>
      <c r="C38" s="153"/>
      <c r="D38" s="150"/>
      <c r="E38" s="150"/>
      <c r="F38" s="150"/>
      <c r="G38" s="150"/>
      <c r="H38" s="150"/>
      <c r="I38" s="150"/>
      <c r="J38" s="193" t="s">
        <v>109</v>
      </c>
      <c r="K38" s="137" t="s">
        <v>173</v>
      </c>
      <c r="L38" s="192"/>
      <c r="M38" s="192"/>
      <c r="N38" s="192"/>
      <c r="O38" s="192">
        <v>2</v>
      </c>
      <c r="P38" s="192">
        <v>2</v>
      </c>
      <c r="Q38" s="34"/>
      <c r="R38" s="189" t="s">
        <v>108</v>
      </c>
      <c r="S38" s="189" t="s">
        <v>148</v>
      </c>
      <c r="T38" s="192"/>
      <c r="U38" s="192"/>
      <c r="V38" s="192"/>
      <c r="W38" s="192">
        <v>2</v>
      </c>
      <c r="X38" s="192">
        <v>2</v>
      </c>
      <c r="Y38" s="150"/>
      <c r="Z38" s="130" t="s">
        <v>55</v>
      </c>
      <c r="AA38" s="204" t="s">
        <v>161</v>
      </c>
      <c r="AB38" s="33"/>
      <c r="AC38" s="33"/>
      <c r="AD38" s="33"/>
      <c r="AE38" s="141">
        <v>2</v>
      </c>
      <c r="AF38" s="141">
        <v>2</v>
      </c>
      <c r="AG38" s="152">
        <v>0</v>
      </c>
      <c r="AH38" s="137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</row>
    <row r="39" spans="1:49" s="181" customFormat="1" ht="56" customHeight="1" x14ac:dyDescent="0.4">
      <c r="A39" s="392"/>
      <c r="B39" s="153"/>
      <c r="C39" s="153"/>
      <c r="D39" s="150"/>
      <c r="E39" s="150"/>
      <c r="F39" s="150"/>
      <c r="G39" s="150"/>
      <c r="H39" s="150"/>
      <c r="I39" s="150"/>
      <c r="J39" s="199"/>
      <c r="K39" s="137"/>
      <c r="L39" s="33"/>
      <c r="M39" s="33"/>
      <c r="N39" s="33"/>
      <c r="O39" s="141"/>
      <c r="P39" s="141"/>
      <c r="Q39" s="150"/>
      <c r="R39" s="187" t="s">
        <v>75</v>
      </c>
      <c r="S39" s="131" t="s">
        <v>163</v>
      </c>
      <c r="T39" s="141"/>
      <c r="U39" s="141"/>
      <c r="V39" s="141"/>
      <c r="W39" s="141">
        <v>2</v>
      </c>
      <c r="X39" s="141">
        <v>2</v>
      </c>
      <c r="Y39" s="150"/>
      <c r="Z39" s="187" t="s">
        <v>56</v>
      </c>
      <c r="AA39" s="202" t="s">
        <v>162</v>
      </c>
      <c r="AB39" s="33"/>
      <c r="AC39" s="33"/>
      <c r="AD39" s="33"/>
      <c r="AE39" s="141">
        <v>2</v>
      </c>
      <c r="AF39" s="141">
        <v>2</v>
      </c>
      <c r="AG39" s="152">
        <v>0</v>
      </c>
      <c r="AH39" s="137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</row>
    <row r="40" spans="1:49" s="181" customFormat="1" ht="56" customHeight="1" x14ac:dyDescent="0.4">
      <c r="A40" s="392"/>
      <c r="B40" s="153"/>
      <c r="C40" s="153"/>
      <c r="D40" s="150"/>
      <c r="E40" s="150"/>
      <c r="F40" s="150"/>
      <c r="G40" s="150"/>
      <c r="H40" s="150"/>
      <c r="I40" s="150"/>
      <c r="J40" s="187"/>
      <c r="K40" s="187"/>
      <c r="L40" s="33"/>
      <c r="M40" s="33"/>
      <c r="N40" s="33"/>
      <c r="O40" s="141"/>
      <c r="P40" s="141"/>
      <c r="Q40" s="150"/>
      <c r="R40" s="193" t="s">
        <v>74</v>
      </c>
      <c r="S40" s="131" t="s">
        <v>150</v>
      </c>
      <c r="T40" s="192"/>
      <c r="U40" s="192"/>
      <c r="V40" s="192"/>
      <c r="W40" s="192">
        <v>2</v>
      </c>
      <c r="X40" s="192">
        <v>2</v>
      </c>
      <c r="Y40" s="150"/>
      <c r="Z40" s="153"/>
      <c r="AA40" s="153"/>
      <c r="AB40" s="150"/>
      <c r="AC40" s="150"/>
      <c r="AD40" s="150"/>
      <c r="AE40" s="150"/>
      <c r="AF40" s="150"/>
      <c r="AG40" s="152"/>
      <c r="AH40" s="137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</row>
    <row r="41" spans="1:49" s="207" customFormat="1" ht="56" customHeight="1" thickBot="1" x14ac:dyDescent="0.45">
      <c r="A41" s="393"/>
      <c r="B41" s="165" t="s">
        <v>193</v>
      </c>
      <c r="C41" s="165"/>
      <c r="D41" s="205">
        <f t="shared" ref="D41:I41" si="15">SUM(D32:D40)</f>
        <v>4</v>
      </c>
      <c r="E41" s="205">
        <f t="shared" si="15"/>
        <v>4</v>
      </c>
      <c r="F41" s="205">
        <f t="shared" si="15"/>
        <v>0</v>
      </c>
      <c r="G41" s="205">
        <f t="shared" si="15"/>
        <v>6</v>
      </c>
      <c r="H41" s="205">
        <f t="shared" si="15"/>
        <v>6</v>
      </c>
      <c r="I41" s="205">
        <f t="shared" si="15"/>
        <v>0</v>
      </c>
      <c r="J41" s="155" t="s">
        <v>193</v>
      </c>
      <c r="K41" s="169"/>
      <c r="L41" s="205">
        <f t="shared" ref="L41:Q41" si="16">SUM(L32:L40)</f>
        <v>6</v>
      </c>
      <c r="M41" s="205">
        <f t="shared" si="16"/>
        <v>6</v>
      </c>
      <c r="N41" s="205">
        <f t="shared" si="16"/>
        <v>0</v>
      </c>
      <c r="O41" s="205">
        <f t="shared" si="16"/>
        <v>8</v>
      </c>
      <c r="P41" s="205">
        <f t="shared" si="16"/>
        <v>8</v>
      </c>
      <c r="Q41" s="205">
        <f t="shared" si="16"/>
        <v>0</v>
      </c>
      <c r="R41" s="155" t="s">
        <v>193</v>
      </c>
      <c r="S41" s="169"/>
      <c r="T41" s="33">
        <f t="shared" ref="T41:Y41" si="17">SUM(T32:T40)</f>
        <v>10</v>
      </c>
      <c r="U41" s="33">
        <f t="shared" si="17"/>
        <v>10</v>
      </c>
      <c r="V41" s="33">
        <f t="shared" si="17"/>
        <v>0</v>
      </c>
      <c r="W41" s="33">
        <f t="shared" si="17"/>
        <v>8</v>
      </c>
      <c r="X41" s="33">
        <f t="shared" si="17"/>
        <v>8</v>
      </c>
      <c r="Y41" s="33">
        <f t="shared" si="17"/>
        <v>0</v>
      </c>
      <c r="Z41" s="155" t="s">
        <v>193</v>
      </c>
      <c r="AA41" s="169"/>
      <c r="AB41" s="33">
        <f t="shared" ref="AB41:AG41" si="18">SUM(AB32:AB40)</f>
        <v>8</v>
      </c>
      <c r="AC41" s="33">
        <f t="shared" si="18"/>
        <v>8</v>
      </c>
      <c r="AD41" s="33">
        <f t="shared" si="18"/>
        <v>0</v>
      </c>
      <c r="AE41" s="33">
        <f t="shared" si="18"/>
        <v>8</v>
      </c>
      <c r="AF41" s="33">
        <f t="shared" si="18"/>
        <v>8</v>
      </c>
      <c r="AG41" s="179">
        <f t="shared" si="18"/>
        <v>0</v>
      </c>
      <c r="AH41" s="141">
        <f t="shared" ref="AH41" si="19">SUM(D41+G41+L41+O41+T41+W41+AB41+AE41)</f>
        <v>58</v>
      </c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</row>
    <row r="42" spans="1:49" s="207" customFormat="1" ht="56" customHeight="1" x14ac:dyDescent="0.4">
      <c r="A42" s="373" t="s">
        <v>11</v>
      </c>
      <c r="B42" s="208" t="s">
        <v>198</v>
      </c>
      <c r="C42" s="208"/>
      <c r="D42" s="400">
        <f t="shared" ref="D42:H42" si="20">SUM(D14+D21+D31)</f>
        <v>17</v>
      </c>
      <c r="E42" s="400">
        <f t="shared" si="20"/>
        <v>20</v>
      </c>
      <c r="F42" s="400">
        <f t="shared" si="20"/>
        <v>0</v>
      </c>
      <c r="G42" s="400">
        <f t="shared" si="20"/>
        <v>16</v>
      </c>
      <c r="H42" s="400">
        <f t="shared" si="20"/>
        <v>17</v>
      </c>
      <c r="I42" s="209">
        <f>SUM(I14+I21+I31)</f>
        <v>0</v>
      </c>
      <c r="J42" s="210" t="s">
        <v>199</v>
      </c>
      <c r="K42" s="210"/>
      <c r="L42" s="400">
        <f t="shared" ref="L42:Q42" si="21">SUM(L14+L21+L31)</f>
        <v>14</v>
      </c>
      <c r="M42" s="400">
        <f t="shared" si="21"/>
        <v>18</v>
      </c>
      <c r="N42" s="400">
        <f t="shared" si="21"/>
        <v>0</v>
      </c>
      <c r="O42" s="400">
        <f t="shared" si="21"/>
        <v>12</v>
      </c>
      <c r="P42" s="400">
        <f t="shared" si="21"/>
        <v>14</v>
      </c>
      <c r="Q42" s="400">
        <f t="shared" si="21"/>
        <v>0</v>
      </c>
      <c r="R42" s="211" t="s">
        <v>198</v>
      </c>
      <c r="S42" s="208"/>
      <c r="T42" s="212">
        <f>SUM(T14+T21+T31)</f>
        <v>8</v>
      </c>
      <c r="U42" s="212">
        <f>SUM(U14+U21+U31)</f>
        <v>8</v>
      </c>
      <c r="V42" s="212">
        <f>SUM(V14+V21+V31)</f>
        <v>0</v>
      </c>
      <c r="W42" s="212">
        <f>SUM(W14+W21+W31)</f>
        <v>10</v>
      </c>
      <c r="X42" s="212">
        <f>SUM(X14+X21+X31)</f>
        <v>10</v>
      </c>
      <c r="Y42" s="212">
        <f>SUM(Y14+Y21+Y31)</f>
        <v>0</v>
      </c>
      <c r="Z42" s="213" t="s">
        <v>198</v>
      </c>
      <c r="AA42" s="215"/>
      <c r="AB42" s="214">
        <f>SUM(AB14+AB21+AB31)</f>
        <v>14</v>
      </c>
      <c r="AC42" s="214">
        <f>SUM(AC14+AC21+AC31)</f>
        <v>5</v>
      </c>
      <c r="AD42" s="214">
        <f>SUM(AD14+AD21+AD31)</f>
        <v>18</v>
      </c>
      <c r="AE42" s="214">
        <f>SUM(AE14+AE21+AE31)</f>
        <v>5</v>
      </c>
      <c r="AF42" s="214">
        <f>SUM(AF14+AF21+AF31)</f>
        <v>5</v>
      </c>
      <c r="AG42" s="214">
        <f>SUM(AG14+AG21+AG31)</f>
        <v>0</v>
      </c>
      <c r="AH42" s="141">
        <f t="shared" ref="AH42:AH43" si="22">SUM(D42+G42+L42+O42+T42+W42+AB42+AE42)</f>
        <v>96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</row>
    <row r="43" spans="1:49" s="207" customFormat="1" ht="56" customHeight="1" x14ac:dyDescent="0.4">
      <c r="A43" s="374"/>
      <c r="B43" s="215" t="s">
        <v>200</v>
      </c>
      <c r="C43" s="215"/>
      <c r="D43" s="115">
        <v>2</v>
      </c>
      <c r="E43" s="115">
        <v>4</v>
      </c>
      <c r="F43" s="115">
        <v>0</v>
      </c>
      <c r="G43" s="115">
        <v>2</v>
      </c>
      <c r="H43" s="115">
        <v>4</v>
      </c>
      <c r="I43" s="115">
        <v>0</v>
      </c>
      <c r="J43" s="216" t="s">
        <v>200</v>
      </c>
      <c r="K43" s="216"/>
      <c r="L43" s="115">
        <v>4</v>
      </c>
      <c r="M43" s="115">
        <v>6</v>
      </c>
      <c r="N43" s="115">
        <v>0</v>
      </c>
      <c r="O43" s="115">
        <v>4</v>
      </c>
      <c r="P43" s="115">
        <v>6</v>
      </c>
      <c r="Q43" s="115">
        <v>0</v>
      </c>
      <c r="R43" s="215" t="s">
        <v>200</v>
      </c>
      <c r="S43" s="401"/>
      <c r="T43" s="402">
        <v>8</v>
      </c>
      <c r="U43" s="402">
        <v>10</v>
      </c>
      <c r="V43" s="402">
        <v>0</v>
      </c>
      <c r="W43" s="402">
        <v>6</v>
      </c>
      <c r="X43" s="402">
        <v>6</v>
      </c>
      <c r="Y43" s="402">
        <v>0</v>
      </c>
      <c r="Z43" s="401" t="s">
        <v>200</v>
      </c>
      <c r="AA43" s="401"/>
      <c r="AB43" s="402">
        <v>2</v>
      </c>
      <c r="AC43" s="402">
        <v>2</v>
      </c>
      <c r="AD43" s="402">
        <v>0</v>
      </c>
      <c r="AE43" s="402">
        <v>4</v>
      </c>
      <c r="AF43" s="402">
        <v>4</v>
      </c>
      <c r="AG43" s="403">
        <v>0</v>
      </c>
      <c r="AH43" s="141">
        <f t="shared" si="22"/>
        <v>32</v>
      </c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</row>
    <row r="44" spans="1:49" s="207" customFormat="1" ht="56" customHeight="1" thickBot="1" x14ac:dyDescent="0.45">
      <c r="A44" s="375"/>
      <c r="B44" s="217" t="s">
        <v>201</v>
      </c>
      <c r="C44" s="217"/>
      <c r="D44" s="218">
        <f t="shared" ref="D44:AF44" si="23">SUM(D42:D43)</f>
        <v>19</v>
      </c>
      <c r="E44" s="218">
        <f t="shared" si="23"/>
        <v>24</v>
      </c>
      <c r="F44" s="218">
        <f t="shared" si="23"/>
        <v>0</v>
      </c>
      <c r="G44" s="218">
        <f t="shared" si="23"/>
        <v>18</v>
      </c>
      <c r="H44" s="218">
        <f t="shared" si="23"/>
        <v>21</v>
      </c>
      <c r="I44" s="218">
        <f t="shared" si="23"/>
        <v>0</v>
      </c>
      <c r="J44" s="219" t="s">
        <v>201</v>
      </c>
      <c r="K44" s="219"/>
      <c r="L44" s="218">
        <f t="shared" si="23"/>
        <v>18</v>
      </c>
      <c r="M44" s="218">
        <f t="shared" si="23"/>
        <v>24</v>
      </c>
      <c r="N44" s="218">
        <f t="shared" si="23"/>
        <v>0</v>
      </c>
      <c r="O44" s="218">
        <f t="shared" si="23"/>
        <v>16</v>
      </c>
      <c r="P44" s="218">
        <f t="shared" si="23"/>
        <v>20</v>
      </c>
      <c r="Q44" s="218">
        <f t="shared" si="23"/>
        <v>0</v>
      </c>
      <c r="R44" s="217" t="s">
        <v>201</v>
      </c>
      <c r="S44" s="217"/>
      <c r="T44" s="220">
        <f t="shared" si="23"/>
        <v>16</v>
      </c>
      <c r="U44" s="220">
        <f t="shared" si="23"/>
        <v>18</v>
      </c>
      <c r="V44" s="220">
        <f t="shared" si="23"/>
        <v>0</v>
      </c>
      <c r="W44" s="220">
        <f t="shared" si="23"/>
        <v>16</v>
      </c>
      <c r="X44" s="220">
        <f t="shared" si="23"/>
        <v>16</v>
      </c>
      <c r="Y44" s="220">
        <f t="shared" si="23"/>
        <v>0</v>
      </c>
      <c r="Z44" s="217" t="s">
        <v>201</v>
      </c>
      <c r="AA44" s="217"/>
      <c r="AB44" s="220">
        <f t="shared" si="23"/>
        <v>16</v>
      </c>
      <c r="AC44" s="220">
        <f t="shared" si="23"/>
        <v>7</v>
      </c>
      <c r="AD44" s="220">
        <f t="shared" si="23"/>
        <v>18</v>
      </c>
      <c r="AE44" s="220">
        <f t="shared" si="23"/>
        <v>9</v>
      </c>
      <c r="AF44" s="220">
        <f t="shared" si="23"/>
        <v>9</v>
      </c>
      <c r="AG44" s="221">
        <v>0</v>
      </c>
      <c r="AH44" s="150">
        <f>SUM(D44+G44+L44+O44+T44+W44+AB44+AE44)</f>
        <v>128</v>
      </c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</row>
    <row r="45" spans="1:49" s="181" customFormat="1" ht="56" customHeight="1" x14ac:dyDescent="0.4">
      <c r="A45" s="222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4"/>
      <c r="AH45" s="165"/>
      <c r="AI45" s="225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</row>
    <row r="46" spans="1:49" s="138" customFormat="1" ht="56" customHeight="1" x14ac:dyDescent="0.4">
      <c r="A46" s="226"/>
      <c r="B46" s="376" t="s">
        <v>83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  <c r="S46" s="376"/>
      <c r="T46" s="376"/>
      <c r="U46" s="376"/>
      <c r="V46" s="376"/>
      <c r="W46" s="376"/>
      <c r="X46" s="376"/>
      <c r="Y46" s="376"/>
      <c r="Z46" s="376"/>
      <c r="AA46" s="376"/>
      <c r="AB46" s="376"/>
      <c r="AC46" s="376"/>
      <c r="AD46" s="376"/>
      <c r="AE46" s="376"/>
      <c r="AF46" s="376"/>
      <c r="AG46" s="377"/>
      <c r="AH46" s="137"/>
      <c r="AI46" s="225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</row>
    <row r="47" spans="1:49" s="138" customFormat="1" ht="56" customHeight="1" x14ac:dyDescent="0.4">
      <c r="A47" s="378" t="s">
        <v>22</v>
      </c>
      <c r="B47" s="227"/>
      <c r="C47" s="227"/>
      <c r="D47" s="228"/>
      <c r="E47" s="228"/>
      <c r="F47" s="228"/>
      <c r="G47" s="229"/>
      <c r="H47" s="229"/>
      <c r="I47" s="229"/>
      <c r="J47" s="229" t="s">
        <v>202</v>
      </c>
      <c r="K47" s="135" t="s">
        <v>179</v>
      </c>
      <c r="L47" s="228">
        <v>3</v>
      </c>
      <c r="M47" s="228">
        <v>3</v>
      </c>
      <c r="N47" s="230"/>
      <c r="O47" s="230"/>
      <c r="P47" s="230"/>
      <c r="Q47" s="230"/>
      <c r="R47" s="229" t="s">
        <v>78</v>
      </c>
      <c r="S47" s="132" t="s">
        <v>139</v>
      </c>
      <c r="T47" s="228">
        <v>2</v>
      </c>
      <c r="U47" s="228">
        <v>2</v>
      </c>
      <c r="V47" s="228"/>
      <c r="W47" s="228">
        <v>2</v>
      </c>
      <c r="X47" s="228">
        <v>2</v>
      </c>
      <c r="Y47" s="228"/>
      <c r="Z47" s="227"/>
      <c r="AA47" s="227"/>
      <c r="AB47" s="228"/>
      <c r="AC47" s="228"/>
      <c r="AD47" s="228"/>
      <c r="AE47" s="228"/>
      <c r="AF47" s="228"/>
      <c r="AG47" s="231"/>
      <c r="AH47" s="137"/>
      <c r="AI47" s="225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</row>
    <row r="48" spans="1:49" s="138" customFormat="1" ht="56" customHeight="1" x14ac:dyDescent="0.4">
      <c r="A48" s="378"/>
      <c r="B48" s="227"/>
      <c r="C48" s="227"/>
      <c r="D48" s="228"/>
      <c r="E48" s="228"/>
      <c r="F48" s="228"/>
      <c r="G48" s="229"/>
      <c r="H48" s="229"/>
      <c r="I48" s="229"/>
      <c r="J48" s="229" t="s">
        <v>80</v>
      </c>
      <c r="K48" s="132" t="s">
        <v>167</v>
      </c>
      <c r="L48" s="232"/>
      <c r="M48" s="232"/>
      <c r="N48" s="228"/>
      <c r="O48" s="228">
        <v>2</v>
      </c>
      <c r="P48" s="228">
        <v>2</v>
      </c>
      <c r="Q48" s="230"/>
      <c r="R48" s="229" t="s">
        <v>92</v>
      </c>
      <c r="S48" s="132" t="s">
        <v>181</v>
      </c>
      <c r="T48" s="228">
        <v>2</v>
      </c>
      <c r="U48" s="228">
        <v>2</v>
      </c>
      <c r="V48" s="228"/>
      <c r="W48" s="228"/>
      <c r="X48" s="228"/>
      <c r="Y48" s="228"/>
      <c r="Z48" s="227"/>
      <c r="AA48" s="227"/>
      <c r="AB48" s="228"/>
      <c r="AC48" s="228"/>
      <c r="AD48" s="228"/>
      <c r="AE48" s="228"/>
      <c r="AF48" s="228"/>
      <c r="AG48" s="231"/>
      <c r="AH48" s="137"/>
      <c r="AI48" s="225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</row>
    <row r="49" spans="1:49" s="138" customFormat="1" ht="56" customHeight="1" x14ac:dyDescent="0.4">
      <c r="A49" s="378"/>
      <c r="B49" s="227"/>
      <c r="C49" s="227"/>
      <c r="D49" s="228"/>
      <c r="E49" s="228"/>
      <c r="F49" s="228"/>
      <c r="G49" s="228"/>
      <c r="H49" s="228"/>
      <c r="I49" s="228"/>
      <c r="J49" s="227" t="s">
        <v>77</v>
      </c>
      <c r="K49" s="133" t="s">
        <v>180</v>
      </c>
      <c r="L49" s="228">
        <v>2</v>
      </c>
      <c r="M49" s="228">
        <v>2</v>
      </c>
      <c r="N49" s="228">
        <v>0</v>
      </c>
      <c r="O49" s="228">
        <v>2</v>
      </c>
      <c r="P49" s="228">
        <v>2</v>
      </c>
      <c r="Q49" s="228">
        <v>0</v>
      </c>
      <c r="R49" s="229" t="s">
        <v>79</v>
      </c>
      <c r="S49" s="132" t="s">
        <v>142</v>
      </c>
      <c r="T49" s="228"/>
      <c r="U49" s="228"/>
      <c r="V49" s="228"/>
      <c r="W49" s="228">
        <v>3</v>
      </c>
      <c r="X49" s="228">
        <v>3</v>
      </c>
      <c r="Y49" s="229"/>
      <c r="Z49" s="227"/>
      <c r="AA49" s="227"/>
      <c r="AB49" s="228"/>
      <c r="AC49" s="228"/>
      <c r="AD49" s="228"/>
      <c r="AE49" s="228"/>
      <c r="AF49" s="228"/>
      <c r="AG49" s="231"/>
      <c r="AH49" s="137"/>
      <c r="AI49" s="225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</row>
    <row r="50" spans="1:49" s="138" customFormat="1" ht="56" customHeight="1" x14ac:dyDescent="0.4">
      <c r="A50" s="378" t="s">
        <v>23</v>
      </c>
      <c r="B50" s="227"/>
      <c r="C50" s="227"/>
      <c r="D50" s="228"/>
      <c r="E50" s="228"/>
      <c r="F50" s="228"/>
      <c r="G50" s="229"/>
      <c r="H50" s="229"/>
      <c r="I50" s="229"/>
      <c r="J50" s="233"/>
      <c r="K50" s="233"/>
      <c r="L50" s="233"/>
      <c r="M50" s="233"/>
      <c r="N50" s="233"/>
      <c r="O50" s="233"/>
      <c r="P50" s="233"/>
      <c r="Q50" s="230"/>
      <c r="R50" s="229" t="s">
        <v>81</v>
      </c>
      <c r="S50" s="132" t="s">
        <v>144</v>
      </c>
      <c r="T50" s="228">
        <v>2</v>
      </c>
      <c r="U50" s="228">
        <v>2</v>
      </c>
      <c r="V50" s="229"/>
      <c r="W50" s="228"/>
      <c r="X50" s="228"/>
      <c r="Y50" s="228"/>
      <c r="Z50" s="227"/>
      <c r="AA50" s="227"/>
      <c r="AB50" s="228"/>
      <c r="AC50" s="228"/>
      <c r="AD50" s="228"/>
      <c r="AE50" s="228"/>
      <c r="AF50" s="228"/>
      <c r="AG50" s="231"/>
      <c r="AH50" s="137"/>
      <c r="AI50" s="225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</row>
    <row r="51" spans="1:49" s="138" customFormat="1" ht="56" customHeight="1" x14ac:dyDescent="0.4">
      <c r="A51" s="378"/>
      <c r="B51" s="227"/>
      <c r="C51" s="227"/>
      <c r="D51" s="228"/>
      <c r="E51" s="228"/>
      <c r="F51" s="228"/>
      <c r="G51" s="228"/>
      <c r="H51" s="228"/>
      <c r="I51" s="228"/>
      <c r="J51" s="233"/>
      <c r="K51" s="233"/>
      <c r="L51" s="233"/>
      <c r="M51" s="233"/>
      <c r="N51" s="233"/>
      <c r="O51" s="233"/>
      <c r="P51" s="233"/>
      <c r="Q51" s="228"/>
      <c r="R51" s="229" t="s">
        <v>82</v>
      </c>
      <c r="S51" s="132" t="s">
        <v>147</v>
      </c>
      <c r="T51" s="228">
        <v>2</v>
      </c>
      <c r="U51" s="228">
        <v>2</v>
      </c>
      <c r="V51" s="228"/>
      <c r="W51" s="229"/>
      <c r="X51" s="229"/>
      <c r="Y51" s="229"/>
      <c r="Z51" s="227"/>
      <c r="AA51" s="227"/>
      <c r="AB51" s="228"/>
      <c r="AC51" s="228"/>
      <c r="AD51" s="228"/>
      <c r="AE51" s="228"/>
      <c r="AF51" s="228"/>
      <c r="AG51" s="231"/>
      <c r="AH51" s="137"/>
      <c r="AI51" s="225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</row>
    <row r="52" spans="1:49" s="138" customFormat="1" ht="56" customHeight="1" x14ac:dyDescent="0.4">
      <c r="A52" s="234"/>
      <c r="B52" s="227" t="s">
        <v>204</v>
      </c>
      <c r="C52" s="227"/>
      <c r="D52" s="235">
        <f>SUM(D47:D51)</f>
        <v>0</v>
      </c>
      <c r="E52" s="235">
        <f t="shared" ref="E52:I52" si="24">SUM(E47:E51)</f>
        <v>0</v>
      </c>
      <c r="F52" s="235">
        <f t="shared" si="24"/>
        <v>0</v>
      </c>
      <c r="G52" s="235">
        <f t="shared" si="24"/>
        <v>0</v>
      </c>
      <c r="H52" s="235">
        <f t="shared" si="24"/>
        <v>0</v>
      </c>
      <c r="I52" s="235">
        <f t="shared" si="24"/>
        <v>0</v>
      </c>
      <c r="J52" s="227" t="s">
        <v>204</v>
      </c>
      <c r="K52" s="227"/>
      <c r="L52" s="235">
        <f>SUM(L47:L51)</f>
        <v>5</v>
      </c>
      <c r="M52" s="235">
        <f>SUM(M47:M49)</f>
        <v>5</v>
      </c>
      <c r="N52" s="235">
        <f t="shared" ref="N52:Q52" si="25">SUM(N47:N49)</f>
        <v>0</v>
      </c>
      <c r="O52" s="235">
        <f t="shared" si="25"/>
        <v>4</v>
      </c>
      <c r="P52" s="235">
        <f t="shared" si="25"/>
        <v>4</v>
      </c>
      <c r="Q52" s="235">
        <f t="shared" si="25"/>
        <v>0</v>
      </c>
      <c r="R52" s="227" t="s">
        <v>204</v>
      </c>
      <c r="S52" s="227"/>
      <c r="T52" s="235">
        <f>SUM(T47:T51)</f>
        <v>8</v>
      </c>
      <c r="U52" s="235">
        <f t="shared" ref="U52:Y52" si="26">SUM(U47:U51)</f>
        <v>8</v>
      </c>
      <c r="V52" s="235">
        <f t="shared" si="26"/>
        <v>0</v>
      </c>
      <c r="W52" s="235">
        <f t="shared" si="26"/>
        <v>5</v>
      </c>
      <c r="X52" s="235">
        <f t="shared" si="26"/>
        <v>5</v>
      </c>
      <c r="Y52" s="235">
        <f t="shared" si="26"/>
        <v>0</v>
      </c>
      <c r="Z52" s="227" t="s">
        <v>204</v>
      </c>
      <c r="AA52" s="227"/>
      <c r="AB52" s="228">
        <f t="shared" ref="AB52:AG52" si="27">SUM(AB49:AB51)</f>
        <v>0</v>
      </c>
      <c r="AC52" s="228">
        <f t="shared" si="27"/>
        <v>0</v>
      </c>
      <c r="AD52" s="228">
        <f t="shared" si="27"/>
        <v>0</v>
      </c>
      <c r="AE52" s="229">
        <f t="shared" si="27"/>
        <v>0</v>
      </c>
      <c r="AF52" s="229">
        <f t="shared" si="27"/>
        <v>0</v>
      </c>
      <c r="AG52" s="236">
        <f t="shared" si="27"/>
        <v>0</v>
      </c>
      <c r="AH52" s="150">
        <f>SUM(D52,G52,L52,O52,T52,W52,AB52,AE52)</f>
        <v>22</v>
      </c>
      <c r="AI52" s="225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</row>
    <row r="53" spans="1:49" s="138" customFormat="1" ht="56" customHeight="1" x14ac:dyDescent="0.4">
      <c r="A53" s="379" t="s">
        <v>85</v>
      </c>
      <c r="B53" s="379"/>
      <c r="C53" s="379"/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79"/>
      <c r="P53" s="379"/>
      <c r="Q53" s="379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  <c r="AE53" s="379"/>
      <c r="AF53" s="379"/>
      <c r="AG53" s="380"/>
      <c r="AH53" s="137"/>
      <c r="AI53" s="225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</row>
    <row r="54" spans="1:49" s="138" customFormat="1" ht="56" customHeight="1" x14ac:dyDescent="0.4">
      <c r="A54" s="370" t="s">
        <v>22</v>
      </c>
      <c r="B54" s="237"/>
      <c r="C54" s="237"/>
      <c r="D54" s="237"/>
      <c r="E54" s="237"/>
      <c r="F54" s="237"/>
      <c r="G54" s="237"/>
      <c r="H54" s="237"/>
      <c r="I54" s="237"/>
      <c r="J54" s="238" t="s">
        <v>84</v>
      </c>
      <c r="K54" s="238"/>
      <c r="L54" s="237"/>
      <c r="M54" s="237"/>
      <c r="N54" s="237"/>
      <c r="O54" s="237">
        <v>3</v>
      </c>
      <c r="P54" s="237">
        <v>3</v>
      </c>
      <c r="Q54" s="239"/>
      <c r="R54" s="238" t="s">
        <v>64</v>
      </c>
      <c r="S54" s="238" t="s">
        <v>141</v>
      </c>
      <c r="T54" s="237"/>
      <c r="U54" s="237"/>
      <c r="V54" s="237"/>
      <c r="W54" s="237">
        <v>3</v>
      </c>
      <c r="X54" s="237">
        <v>3</v>
      </c>
      <c r="Y54" s="237"/>
      <c r="Z54" s="238" t="s">
        <v>86</v>
      </c>
      <c r="AA54" s="134" t="s">
        <v>153</v>
      </c>
      <c r="AB54" s="237">
        <v>3</v>
      </c>
      <c r="AC54" s="237">
        <v>3</v>
      </c>
      <c r="AD54" s="237"/>
      <c r="AE54" s="240"/>
      <c r="AF54" s="240"/>
      <c r="AG54" s="241"/>
      <c r="AH54" s="137"/>
      <c r="AI54" s="242"/>
    </row>
    <row r="55" spans="1:49" s="138" customFormat="1" ht="56" customHeight="1" x14ac:dyDescent="0.4">
      <c r="A55" s="370"/>
      <c r="B55" s="237"/>
      <c r="C55" s="237"/>
      <c r="D55" s="237"/>
      <c r="E55" s="237"/>
      <c r="F55" s="237"/>
      <c r="G55" s="237"/>
      <c r="H55" s="237"/>
      <c r="I55" s="237"/>
      <c r="J55" s="238" t="s">
        <v>88</v>
      </c>
      <c r="K55" s="238"/>
      <c r="L55" s="237"/>
      <c r="M55" s="237"/>
      <c r="N55" s="237"/>
      <c r="O55" s="237">
        <v>2</v>
      </c>
      <c r="P55" s="237">
        <v>2</v>
      </c>
      <c r="Q55" s="239"/>
      <c r="R55" s="243"/>
      <c r="S55" s="243"/>
      <c r="T55" s="237"/>
      <c r="U55" s="237"/>
      <c r="V55" s="237"/>
      <c r="W55" s="237"/>
      <c r="X55" s="237"/>
      <c r="Y55" s="237"/>
      <c r="Z55" s="238" t="s">
        <v>87</v>
      </c>
      <c r="AA55" s="134" t="s">
        <v>154</v>
      </c>
      <c r="AB55" s="237"/>
      <c r="AC55" s="237"/>
      <c r="AD55" s="237"/>
      <c r="AE55" s="237">
        <v>3</v>
      </c>
      <c r="AF55" s="237">
        <v>3</v>
      </c>
      <c r="AG55" s="241"/>
      <c r="AH55" s="137"/>
    </row>
    <row r="56" spans="1:49" s="138" customFormat="1" ht="56" customHeight="1" x14ac:dyDescent="0.4">
      <c r="A56" s="370" t="s">
        <v>23</v>
      </c>
      <c r="B56" s="237"/>
      <c r="C56" s="237"/>
      <c r="D56" s="237"/>
      <c r="E56" s="237"/>
      <c r="F56" s="237"/>
      <c r="G56" s="237"/>
      <c r="H56" s="237"/>
      <c r="I56" s="237"/>
      <c r="J56" s="238"/>
      <c r="K56" s="238"/>
      <c r="L56" s="237"/>
      <c r="M56" s="237"/>
      <c r="N56" s="237"/>
      <c r="O56" s="237"/>
      <c r="P56" s="237"/>
      <c r="Q56" s="239"/>
      <c r="R56" s="238" t="s">
        <v>89</v>
      </c>
      <c r="S56" s="238" t="s">
        <v>146</v>
      </c>
      <c r="T56" s="237">
        <v>2</v>
      </c>
      <c r="U56" s="237">
        <v>2</v>
      </c>
      <c r="V56" s="237"/>
      <c r="W56" s="237"/>
      <c r="X56" s="237"/>
      <c r="Y56" s="237"/>
      <c r="Z56" s="243"/>
      <c r="AA56" s="243"/>
      <c r="AB56" s="237"/>
      <c r="AC56" s="237"/>
      <c r="AD56" s="237"/>
      <c r="AE56" s="239"/>
      <c r="AF56" s="239"/>
      <c r="AG56" s="244"/>
      <c r="AH56" s="137"/>
    </row>
    <row r="57" spans="1:49" s="138" customFormat="1" ht="56" customHeight="1" x14ac:dyDescent="0.4">
      <c r="A57" s="370"/>
      <c r="B57" s="237"/>
      <c r="C57" s="237"/>
      <c r="D57" s="237"/>
      <c r="E57" s="237"/>
      <c r="F57" s="237"/>
      <c r="G57" s="237"/>
      <c r="H57" s="237"/>
      <c r="I57" s="237"/>
      <c r="J57" s="238"/>
      <c r="K57" s="238"/>
      <c r="L57" s="237"/>
      <c r="M57" s="237"/>
      <c r="N57" s="237"/>
      <c r="O57" s="237"/>
      <c r="P57" s="237"/>
      <c r="Q57" s="239"/>
      <c r="R57" s="238" t="s">
        <v>91</v>
      </c>
      <c r="S57" s="238" t="s">
        <v>182</v>
      </c>
      <c r="T57" s="237"/>
      <c r="U57" s="237"/>
      <c r="V57" s="237"/>
      <c r="W57" s="237">
        <v>2</v>
      </c>
      <c r="X57" s="237">
        <v>2</v>
      </c>
      <c r="Y57" s="237"/>
      <c r="Z57" s="243"/>
      <c r="AA57" s="243"/>
      <c r="AB57" s="237"/>
      <c r="AC57" s="237"/>
      <c r="AD57" s="237"/>
      <c r="AE57" s="239"/>
      <c r="AF57" s="239"/>
      <c r="AG57" s="244"/>
      <c r="AH57" s="137"/>
    </row>
    <row r="58" spans="1:49" s="138" customFormat="1" ht="56" customHeight="1" x14ac:dyDescent="0.4">
      <c r="A58" s="370"/>
      <c r="B58" s="237"/>
      <c r="C58" s="237"/>
      <c r="D58" s="237"/>
      <c r="E58" s="237"/>
      <c r="F58" s="237"/>
      <c r="G58" s="237"/>
      <c r="H58" s="237"/>
      <c r="I58" s="237"/>
      <c r="J58" s="238" t="s">
        <v>48</v>
      </c>
      <c r="K58" s="238"/>
      <c r="L58" s="237"/>
      <c r="M58" s="237"/>
      <c r="N58" s="237"/>
      <c r="O58" s="237">
        <v>2</v>
      </c>
      <c r="P58" s="237">
        <v>2</v>
      </c>
      <c r="Q58" s="239"/>
      <c r="R58" s="238" t="s">
        <v>90</v>
      </c>
      <c r="S58" s="238" t="s">
        <v>149</v>
      </c>
      <c r="T58" s="237"/>
      <c r="U58" s="237"/>
      <c r="V58" s="237"/>
      <c r="W58" s="237">
        <v>2</v>
      </c>
      <c r="X58" s="237">
        <v>2</v>
      </c>
      <c r="Y58" s="237"/>
      <c r="Z58" s="238"/>
      <c r="AA58" s="238"/>
      <c r="AB58" s="237"/>
      <c r="AC58" s="237"/>
      <c r="AD58" s="237"/>
      <c r="AE58" s="239"/>
      <c r="AF58" s="239"/>
      <c r="AG58" s="244"/>
      <c r="AH58" s="137"/>
    </row>
    <row r="59" spans="1:49" s="138" customFormat="1" ht="56" customHeight="1" x14ac:dyDescent="0.4">
      <c r="A59" s="245"/>
      <c r="B59" s="246" t="s">
        <v>193</v>
      </c>
      <c r="C59" s="246"/>
      <c r="D59" s="247">
        <f>SUM(D54:D58)</f>
        <v>0</v>
      </c>
      <c r="E59" s="247">
        <f t="shared" ref="E59:I59" si="28">SUM(E54:E58)</f>
        <v>0</v>
      </c>
      <c r="F59" s="247">
        <f t="shared" si="28"/>
        <v>0</v>
      </c>
      <c r="G59" s="247">
        <f t="shared" si="28"/>
        <v>0</v>
      </c>
      <c r="H59" s="247">
        <f t="shared" si="28"/>
        <v>0</v>
      </c>
      <c r="I59" s="247">
        <f t="shared" si="28"/>
        <v>0</v>
      </c>
      <c r="J59" s="246" t="s">
        <v>193</v>
      </c>
      <c r="K59" s="246"/>
      <c r="L59" s="247">
        <f>SUM(L54:L58)</f>
        <v>0</v>
      </c>
      <c r="M59" s="247">
        <f t="shared" ref="M59:Q59" si="29">SUM(M54:M58)</f>
        <v>0</v>
      </c>
      <c r="N59" s="247">
        <f t="shared" si="29"/>
        <v>0</v>
      </c>
      <c r="O59" s="247">
        <f t="shared" si="29"/>
        <v>7</v>
      </c>
      <c r="P59" s="247">
        <f t="shared" si="29"/>
        <v>7</v>
      </c>
      <c r="Q59" s="247">
        <f t="shared" si="29"/>
        <v>0</v>
      </c>
      <c r="R59" s="246" t="s">
        <v>193</v>
      </c>
      <c r="S59" s="246"/>
      <c r="T59" s="247">
        <f>SUM(T54:T58)</f>
        <v>2</v>
      </c>
      <c r="U59" s="247">
        <f t="shared" ref="U59:Y59" si="30">SUM(U54:U58)</f>
        <v>2</v>
      </c>
      <c r="V59" s="247">
        <f t="shared" si="30"/>
        <v>0</v>
      </c>
      <c r="W59" s="247">
        <f t="shared" si="30"/>
        <v>7</v>
      </c>
      <c r="X59" s="247">
        <f t="shared" si="30"/>
        <v>7</v>
      </c>
      <c r="Y59" s="247">
        <f t="shared" si="30"/>
        <v>0</v>
      </c>
      <c r="Z59" s="246" t="s">
        <v>193</v>
      </c>
      <c r="AA59" s="246"/>
      <c r="AB59" s="247">
        <f>SUM(AB54:AB58)</f>
        <v>3</v>
      </c>
      <c r="AC59" s="247">
        <f t="shared" ref="AC59:AG59" si="31">SUM(AC54:AC58)</f>
        <v>3</v>
      </c>
      <c r="AD59" s="247">
        <f t="shared" si="31"/>
        <v>0</v>
      </c>
      <c r="AE59" s="247">
        <f t="shared" si="31"/>
        <v>3</v>
      </c>
      <c r="AF59" s="247">
        <f t="shared" si="31"/>
        <v>3</v>
      </c>
      <c r="AG59" s="248">
        <f t="shared" si="31"/>
        <v>0</v>
      </c>
      <c r="AH59" s="150">
        <f>SUM(D59,G59,L59,O59,T59,W59,AB59,AE59)</f>
        <v>22</v>
      </c>
    </row>
    <row r="60" spans="1:49" ht="18" customHeight="1" x14ac:dyDescent="0.4">
      <c r="A60" s="363" t="s">
        <v>12</v>
      </c>
      <c r="B60" s="371"/>
      <c r="C60" s="371"/>
      <c r="D60" s="371"/>
      <c r="E60" s="371"/>
      <c r="F60" s="371"/>
      <c r="G60" s="371"/>
      <c r="H60" s="371"/>
      <c r="I60" s="371"/>
      <c r="J60" s="371"/>
      <c r="K60" s="371"/>
      <c r="L60" s="371"/>
      <c r="M60" s="371"/>
      <c r="N60" s="371"/>
      <c r="O60" s="371"/>
      <c r="P60" s="371"/>
      <c r="Q60" s="371"/>
      <c r="R60" s="371"/>
      <c r="S60" s="371"/>
      <c r="T60" s="371"/>
      <c r="U60" s="371"/>
      <c r="V60" s="371"/>
      <c r="W60" s="371"/>
      <c r="X60" s="371"/>
      <c r="Y60" s="371"/>
      <c r="Z60" s="371"/>
      <c r="AA60" s="371"/>
      <c r="AB60" s="371"/>
      <c r="AC60" s="371"/>
      <c r="AD60" s="371"/>
      <c r="AE60" s="371"/>
      <c r="AF60" s="371"/>
      <c r="AG60" s="372"/>
      <c r="AH60" s="249"/>
    </row>
    <row r="61" spans="1:49" ht="56" customHeight="1" x14ac:dyDescent="0.4">
      <c r="A61" s="364"/>
      <c r="B61" s="366" t="s">
        <v>228</v>
      </c>
      <c r="C61" s="366"/>
      <c r="D61" s="366"/>
      <c r="E61" s="366"/>
      <c r="F61" s="366"/>
      <c r="G61" s="366"/>
      <c r="H61" s="366"/>
      <c r="I61" s="366"/>
      <c r="J61" s="366"/>
      <c r="K61" s="366"/>
      <c r="L61" s="366"/>
      <c r="M61" s="366"/>
      <c r="N61" s="366"/>
      <c r="O61" s="366"/>
      <c r="P61" s="366"/>
      <c r="Q61" s="366"/>
      <c r="R61" s="366"/>
      <c r="S61" s="366"/>
      <c r="T61" s="366"/>
      <c r="U61" s="366"/>
      <c r="V61" s="366"/>
      <c r="W61" s="366"/>
      <c r="X61" s="366"/>
      <c r="Y61" s="366"/>
      <c r="Z61" s="366"/>
      <c r="AA61" s="366"/>
      <c r="AB61" s="366"/>
      <c r="AC61" s="366"/>
      <c r="AD61" s="367"/>
      <c r="AE61" s="367"/>
      <c r="AF61" s="367"/>
      <c r="AG61" s="367"/>
      <c r="AH61" s="367"/>
    </row>
    <row r="62" spans="1:49" ht="86" customHeight="1" x14ac:dyDescent="0.4">
      <c r="A62" s="364"/>
      <c r="B62" s="368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8"/>
      <c r="Z62" s="368"/>
      <c r="AA62" s="368"/>
      <c r="AB62" s="368"/>
      <c r="AC62" s="368"/>
      <c r="AD62" s="369"/>
      <c r="AE62" s="369"/>
      <c r="AF62" s="369"/>
      <c r="AG62" s="369"/>
      <c r="AH62" s="369"/>
    </row>
    <row r="63" spans="1:49" ht="71.5" customHeight="1" x14ac:dyDescent="0.4">
      <c r="A63" s="364"/>
      <c r="B63" s="368"/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68"/>
      <c r="Y63" s="368"/>
      <c r="Z63" s="368"/>
      <c r="AA63" s="368"/>
      <c r="AB63" s="368"/>
      <c r="AC63" s="368"/>
      <c r="AD63" s="369"/>
      <c r="AE63" s="369"/>
      <c r="AF63" s="369"/>
      <c r="AG63" s="369"/>
      <c r="AH63" s="369"/>
    </row>
    <row r="64" spans="1:49" ht="120" customHeight="1" x14ac:dyDescent="0.4">
      <c r="A64" s="364"/>
      <c r="B64" s="368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  <c r="AB64" s="368"/>
      <c r="AC64" s="368"/>
      <c r="AD64" s="369"/>
      <c r="AE64" s="369"/>
      <c r="AF64" s="369"/>
      <c r="AG64" s="369"/>
      <c r="AH64" s="369"/>
    </row>
    <row r="65" spans="1:34" ht="90.5" customHeight="1" thickBot="1" x14ac:dyDescent="0.45">
      <c r="A65" s="365"/>
      <c r="B65" s="368"/>
      <c r="C65" s="368"/>
      <c r="D65" s="368"/>
      <c r="E65" s="368"/>
      <c r="F65" s="368"/>
      <c r="G65" s="368"/>
      <c r="H65" s="368"/>
      <c r="I65" s="368"/>
      <c r="J65" s="368"/>
      <c r="K65" s="368"/>
      <c r="L65" s="368"/>
      <c r="M65" s="368"/>
      <c r="N65" s="368"/>
      <c r="O65" s="368"/>
      <c r="P65" s="368"/>
      <c r="Q65" s="368"/>
      <c r="R65" s="368"/>
      <c r="S65" s="368"/>
      <c r="T65" s="368"/>
      <c r="U65" s="368"/>
      <c r="V65" s="368"/>
      <c r="W65" s="368"/>
      <c r="X65" s="368"/>
      <c r="Y65" s="368"/>
      <c r="Z65" s="368"/>
      <c r="AA65" s="368"/>
      <c r="AB65" s="368"/>
      <c r="AC65" s="368"/>
      <c r="AD65" s="369"/>
      <c r="AE65" s="369"/>
      <c r="AF65" s="369"/>
      <c r="AG65" s="369"/>
      <c r="AH65" s="369"/>
    </row>
  </sheetData>
  <mergeCells count="39">
    <mergeCell ref="A22:A25"/>
    <mergeCell ref="A26:A31"/>
    <mergeCell ref="A32:A41"/>
    <mergeCell ref="B1:AH1"/>
    <mergeCell ref="B2:AH2"/>
    <mergeCell ref="A3:A5"/>
    <mergeCell ref="B3:I3"/>
    <mergeCell ref="J3:Q3"/>
    <mergeCell ref="R3:Y3"/>
    <mergeCell ref="Z3:AG3"/>
    <mergeCell ref="B4:B5"/>
    <mergeCell ref="D4:F4"/>
    <mergeCell ref="G4:I4"/>
    <mergeCell ref="K4:K5"/>
    <mergeCell ref="C4:C5"/>
    <mergeCell ref="S4:S5"/>
    <mergeCell ref="A19:A21"/>
    <mergeCell ref="J4:J5"/>
    <mergeCell ref="L4:N4"/>
    <mergeCell ref="O4:Q4"/>
    <mergeCell ref="R4:R5"/>
    <mergeCell ref="Z4:Z5"/>
    <mergeCell ref="AB4:AD4"/>
    <mergeCell ref="AE4:AG4"/>
    <mergeCell ref="A6:A14"/>
    <mergeCell ref="A15:A18"/>
    <mergeCell ref="T4:V4"/>
    <mergeCell ref="W4:Y4"/>
    <mergeCell ref="AA4:AA5"/>
    <mergeCell ref="A60:A65"/>
    <mergeCell ref="B61:AH65"/>
    <mergeCell ref="A56:A58"/>
    <mergeCell ref="B60:AG60"/>
    <mergeCell ref="A42:A44"/>
    <mergeCell ref="B46:AG46"/>
    <mergeCell ref="A50:A51"/>
    <mergeCell ref="A53:AG53"/>
    <mergeCell ref="A54:A55"/>
    <mergeCell ref="A47:A4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103學年度原民中文</vt:lpstr>
      <vt:lpstr>103學年度原民英文課程表</vt:lpstr>
      <vt:lpstr>'103學年度原民中文'!Print_Area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2014-07-16T07:30:12Z</cp:lastPrinted>
  <dcterms:created xsi:type="dcterms:W3CDTF">2001-01-04T04:52:30Z</dcterms:created>
  <dcterms:modified xsi:type="dcterms:W3CDTF">2014-09-03T00:33:18Z</dcterms:modified>
</cp:coreProperties>
</file>