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30" windowWidth="15360" windowHeight="8610" tabRatio="857"/>
  </bookViews>
  <sheets>
    <sheet name="102原民中文" sheetId="20" r:id="rId1"/>
    <sheet name="102學年日四技英文" sheetId="19" r:id="rId2"/>
  </sheets>
  <definedNames>
    <definedName name="_xlnm.Print_Area" localSheetId="1">'102學年日四技英文'!$A$1:$AH$76</definedName>
  </definedNames>
  <calcPr calcId="145621"/>
</workbook>
</file>

<file path=xl/calcChain.xml><?xml version="1.0" encoding="utf-8"?>
<calcChain xmlns="http://schemas.openxmlformats.org/spreadsheetml/2006/main">
  <c r="AD58" i="20" l="1"/>
  <c r="AC56" i="20"/>
  <c r="AB56" i="20"/>
  <c r="AA56" i="20"/>
  <c r="Z56" i="20"/>
  <c r="Y56" i="20"/>
  <c r="X56" i="20"/>
  <c r="V56" i="20"/>
  <c r="U56" i="20"/>
  <c r="T56" i="20"/>
  <c r="S56" i="20"/>
  <c r="R56" i="20"/>
  <c r="Q56" i="20"/>
  <c r="O56" i="20"/>
  <c r="N56" i="20"/>
  <c r="M56" i="20"/>
  <c r="L56" i="20"/>
  <c r="K56" i="20"/>
  <c r="J56" i="20"/>
  <c r="H56" i="20"/>
  <c r="G56" i="20"/>
  <c r="F56" i="20"/>
  <c r="E56" i="20"/>
  <c r="D56" i="20"/>
  <c r="C56" i="20"/>
  <c r="AD56" i="20" s="1"/>
  <c r="AC43" i="20"/>
  <c r="AB43" i="20"/>
  <c r="AA43" i="20"/>
  <c r="AD43" i="20" s="1"/>
  <c r="Z43" i="20"/>
  <c r="Y43" i="20"/>
  <c r="V43" i="20"/>
  <c r="H43" i="20"/>
  <c r="AC38" i="20"/>
  <c r="AC57" i="20" s="1"/>
  <c r="AB38" i="20"/>
  <c r="AB57" i="20" s="1"/>
  <c r="AA38" i="20"/>
  <c r="AA60" i="20" s="1"/>
  <c r="Z38" i="20"/>
  <c r="Z57" i="20" s="1"/>
  <c r="Y38" i="20"/>
  <c r="Y57" i="20" s="1"/>
  <c r="X38" i="20"/>
  <c r="AD38" i="20" s="1"/>
  <c r="V38" i="20"/>
  <c r="V60" i="20" s="1"/>
  <c r="U38" i="20"/>
  <c r="U60" i="20" s="1"/>
  <c r="T38" i="20"/>
  <c r="T60" i="20" s="1"/>
  <c r="S38" i="20"/>
  <c r="S57" i="20" s="1"/>
  <c r="R38" i="20"/>
  <c r="R60" i="20" s="1"/>
  <c r="Q38" i="20"/>
  <c r="Q60" i="20" s="1"/>
  <c r="O38" i="20"/>
  <c r="O60" i="20" s="1"/>
  <c r="N38" i="20"/>
  <c r="N57" i="20" s="1"/>
  <c r="M38" i="20"/>
  <c r="M60" i="20" s="1"/>
  <c r="L38" i="20"/>
  <c r="L60" i="20" s="1"/>
  <c r="K38" i="20"/>
  <c r="K60" i="20" s="1"/>
  <c r="J38" i="20"/>
  <c r="J57" i="20" s="1"/>
  <c r="H38" i="20"/>
  <c r="H60" i="20" s="1"/>
  <c r="G38" i="20"/>
  <c r="G60" i="20" s="1"/>
  <c r="F38" i="20"/>
  <c r="F60" i="20" s="1"/>
  <c r="E38" i="20"/>
  <c r="E57" i="20" s="1"/>
  <c r="D38" i="20"/>
  <c r="D60" i="20" s="1"/>
  <c r="C38" i="20"/>
  <c r="C60" i="20" s="1"/>
  <c r="AC33" i="20"/>
  <c r="AB33" i="20"/>
  <c r="AA33" i="20"/>
  <c r="Z33" i="20"/>
  <c r="Y33" i="20"/>
  <c r="X33" i="20"/>
  <c r="AD33" i="20" s="1"/>
  <c r="V33" i="20"/>
  <c r="U33" i="20"/>
  <c r="T33" i="20"/>
  <c r="S33" i="20"/>
  <c r="R33" i="20"/>
  <c r="Q33" i="20"/>
  <c r="O33" i="20"/>
  <c r="N33" i="20"/>
  <c r="M33" i="20"/>
  <c r="L33" i="20"/>
  <c r="K33" i="20"/>
  <c r="J33" i="20"/>
  <c r="H33" i="20"/>
  <c r="G33" i="20"/>
  <c r="F33" i="20"/>
  <c r="E33" i="20"/>
  <c r="D33" i="20"/>
  <c r="C33" i="20"/>
  <c r="AC30" i="20"/>
  <c r="AB30" i="20"/>
  <c r="AA30" i="20"/>
  <c r="Z30" i="20"/>
  <c r="Y30" i="20"/>
  <c r="X30" i="20"/>
  <c r="V30" i="20"/>
  <c r="U30" i="20"/>
  <c r="T30" i="20"/>
  <c r="S30" i="20"/>
  <c r="R30" i="20"/>
  <c r="Q30" i="20"/>
  <c r="N30" i="20"/>
  <c r="M30" i="20"/>
  <c r="K30" i="20"/>
  <c r="J30" i="20"/>
  <c r="H30" i="20"/>
  <c r="G30" i="20"/>
  <c r="F30" i="20"/>
  <c r="E30" i="20"/>
  <c r="D30" i="20"/>
  <c r="C30" i="20"/>
  <c r="AD30" i="20" s="1"/>
  <c r="AC21" i="20"/>
  <c r="AB21" i="20"/>
  <c r="AA21" i="20"/>
  <c r="Z21" i="20"/>
  <c r="Y21" i="20"/>
  <c r="X21" i="20"/>
  <c r="V21" i="20"/>
  <c r="U21" i="20"/>
  <c r="T21" i="20"/>
  <c r="S21" i="20"/>
  <c r="R21" i="20"/>
  <c r="Q21" i="20"/>
  <c r="O21" i="20"/>
  <c r="N21" i="20"/>
  <c r="M21" i="20"/>
  <c r="L21" i="20"/>
  <c r="K21" i="20"/>
  <c r="J21" i="20"/>
  <c r="H21" i="20"/>
  <c r="G21" i="20"/>
  <c r="F21" i="20"/>
  <c r="E21" i="20"/>
  <c r="D21" i="20"/>
  <c r="C21" i="20"/>
  <c r="AD21" i="20" s="1"/>
  <c r="AC15" i="20"/>
  <c r="AC34" i="20" s="1"/>
  <c r="AC59" i="20" s="1"/>
  <c r="AB15" i="20"/>
  <c r="AB34" i="20" s="1"/>
  <c r="AB59" i="20" s="1"/>
  <c r="AA15" i="20"/>
  <c r="AA34" i="20" s="1"/>
  <c r="AA59" i="20" s="1"/>
  <c r="AA61" i="20" s="1"/>
  <c r="Z15" i="20"/>
  <c r="Z34" i="20" s="1"/>
  <c r="Z59" i="20" s="1"/>
  <c r="Y15" i="20"/>
  <c r="Y34" i="20" s="1"/>
  <c r="Y59" i="20" s="1"/>
  <c r="X15" i="20"/>
  <c r="X34" i="20" s="1"/>
  <c r="X59" i="20" s="1"/>
  <c r="V15" i="20"/>
  <c r="V34" i="20" s="1"/>
  <c r="V59" i="20" s="1"/>
  <c r="V61" i="20" s="1"/>
  <c r="U15" i="20"/>
  <c r="U34" i="20" s="1"/>
  <c r="U59" i="20" s="1"/>
  <c r="U61" i="20" s="1"/>
  <c r="T15" i="20"/>
  <c r="T34" i="20" s="1"/>
  <c r="T59" i="20" s="1"/>
  <c r="S15" i="20"/>
  <c r="S34" i="20" s="1"/>
  <c r="S59" i="20" s="1"/>
  <c r="R15" i="20"/>
  <c r="R34" i="20" s="1"/>
  <c r="R59" i="20" s="1"/>
  <c r="R61" i="20" s="1"/>
  <c r="Q15" i="20"/>
  <c r="Q34" i="20" s="1"/>
  <c r="Q59" i="20" s="1"/>
  <c r="Q61" i="20" s="1"/>
  <c r="O15" i="20"/>
  <c r="O34" i="20" s="1"/>
  <c r="O59" i="20" s="1"/>
  <c r="N15" i="20"/>
  <c r="N34" i="20" s="1"/>
  <c r="N59" i="20" s="1"/>
  <c r="M15" i="20"/>
  <c r="M34" i="20" s="1"/>
  <c r="M59" i="20" s="1"/>
  <c r="M61" i="20" s="1"/>
  <c r="L15" i="20"/>
  <c r="L34" i="20" s="1"/>
  <c r="L59" i="20" s="1"/>
  <c r="L61" i="20" s="1"/>
  <c r="K15" i="20"/>
  <c r="K34" i="20" s="1"/>
  <c r="K59" i="20" s="1"/>
  <c r="J15" i="20"/>
  <c r="J34" i="20" s="1"/>
  <c r="J59" i="20" s="1"/>
  <c r="H15" i="20"/>
  <c r="H34" i="20" s="1"/>
  <c r="H59" i="20" s="1"/>
  <c r="H61" i="20" s="1"/>
  <c r="G15" i="20"/>
  <c r="G34" i="20" s="1"/>
  <c r="G59" i="20" s="1"/>
  <c r="G61" i="20" s="1"/>
  <c r="F15" i="20"/>
  <c r="E15" i="20"/>
  <c r="E34" i="20" s="1"/>
  <c r="E59" i="20" s="1"/>
  <c r="D15" i="20"/>
  <c r="D34" i="20" s="1"/>
  <c r="D59" i="20" s="1"/>
  <c r="D61" i="20" s="1"/>
  <c r="C15" i="20"/>
  <c r="C34" i="20" s="1"/>
  <c r="H56" i="19"/>
  <c r="G56" i="19"/>
  <c r="F56" i="19"/>
  <c r="E56" i="19"/>
  <c r="E38" i="19"/>
  <c r="E57" i="19"/>
  <c r="D56" i="19"/>
  <c r="AH58" i="19"/>
  <c r="D15" i="19"/>
  <c r="D21" i="19"/>
  <c r="D30" i="19"/>
  <c r="D33" i="19"/>
  <c r="G30" i="19"/>
  <c r="L30" i="19"/>
  <c r="O30" i="19"/>
  <c r="T30" i="19"/>
  <c r="W30" i="19"/>
  <c r="AB30" i="19"/>
  <c r="AE30" i="19"/>
  <c r="AC43" i="19"/>
  <c r="AD43" i="19"/>
  <c r="AE43" i="19"/>
  <c r="AF43" i="19"/>
  <c r="AG43" i="19"/>
  <c r="Y43" i="19"/>
  <c r="I43" i="19"/>
  <c r="D38" i="19"/>
  <c r="D57" i="19"/>
  <c r="G38" i="19"/>
  <c r="G57" i="19"/>
  <c r="L38" i="19"/>
  <c r="L56" i="19"/>
  <c r="O38" i="19"/>
  <c r="O56" i="19"/>
  <c r="T38" i="19"/>
  <c r="T56" i="19"/>
  <c r="AB38" i="19"/>
  <c r="AB56" i="19"/>
  <c r="AB57" i="19"/>
  <c r="AE38" i="19"/>
  <c r="AE57" i="19"/>
  <c r="AE56" i="19"/>
  <c r="AH43" i="19"/>
  <c r="G21" i="19"/>
  <c r="G34" i="19"/>
  <c r="G59" i="19"/>
  <c r="G33" i="19"/>
  <c r="L15" i="19"/>
  <c r="L21" i="19"/>
  <c r="L33" i="19"/>
  <c r="O15" i="19"/>
  <c r="O21" i="19"/>
  <c r="O33" i="19"/>
  <c r="T15" i="19"/>
  <c r="T34" i="19"/>
  <c r="T59" i="19"/>
  <c r="T21" i="19"/>
  <c r="T33" i="19"/>
  <c r="W15" i="19"/>
  <c r="W21" i="19"/>
  <c r="W34" i="19"/>
  <c r="W59" i="19"/>
  <c r="W33" i="19"/>
  <c r="AB15" i="19"/>
  <c r="AB34" i="19"/>
  <c r="AB59" i="19"/>
  <c r="AB61" i="19"/>
  <c r="AB21" i="19"/>
  <c r="AB33" i="19"/>
  <c r="AE15" i="19"/>
  <c r="AE34" i="19"/>
  <c r="AE59" i="19"/>
  <c r="AE61" i="19"/>
  <c r="AE21" i="19"/>
  <c r="AE33" i="19"/>
  <c r="AC15" i="19"/>
  <c r="AC21" i="19"/>
  <c r="AC34" i="19"/>
  <c r="AC59" i="19"/>
  <c r="AC61" i="19"/>
  <c r="AC30" i="19"/>
  <c r="AC33" i="19"/>
  <c r="AD15" i="19"/>
  <c r="AD21" i="19"/>
  <c r="AD34" i="19"/>
  <c r="AD59" i="19"/>
  <c r="AD61" i="19"/>
  <c r="AD30" i="19"/>
  <c r="AD33" i="19"/>
  <c r="AF15" i="19"/>
  <c r="AF34" i="19"/>
  <c r="AF59" i="19"/>
  <c r="AF21" i="19"/>
  <c r="AF30" i="19"/>
  <c r="AF33" i="19"/>
  <c r="AG15" i="19"/>
  <c r="AG21" i="19"/>
  <c r="AG34" i="19"/>
  <c r="AG59" i="19"/>
  <c r="AG61" i="19"/>
  <c r="AG30" i="19"/>
  <c r="AG33" i="19"/>
  <c r="U15" i="19"/>
  <c r="U21" i="19"/>
  <c r="U30" i="19"/>
  <c r="U33" i="19"/>
  <c r="U34" i="19"/>
  <c r="U59" i="19"/>
  <c r="V15" i="19"/>
  <c r="V21" i="19"/>
  <c r="V30" i="19"/>
  <c r="V33" i="19"/>
  <c r="X15" i="19"/>
  <c r="X21" i="19"/>
  <c r="X30" i="19"/>
  <c r="X33" i="19"/>
  <c r="Y15" i="19"/>
  <c r="Y21" i="19"/>
  <c r="Y30" i="19"/>
  <c r="Y33" i="19"/>
  <c r="M15" i="19"/>
  <c r="M21" i="19"/>
  <c r="M30" i="19"/>
  <c r="M33" i="19"/>
  <c r="N15" i="19"/>
  <c r="N21" i="19"/>
  <c r="N34" i="19"/>
  <c r="N59" i="19"/>
  <c r="N33" i="19"/>
  <c r="P15" i="19"/>
  <c r="P21" i="19"/>
  <c r="P30" i="19"/>
  <c r="P33" i="19"/>
  <c r="Q15" i="19"/>
  <c r="Q21" i="19"/>
  <c r="Q33" i="19"/>
  <c r="H15" i="19"/>
  <c r="H21" i="19"/>
  <c r="H30" i="19"/>
  <c r="H33" i="19"/>
  <c r="F15" i="19"/>
  <c r="F21" i="19"/>
  <c r="F30" i="19"/>
  <c r="F33" i="19"/>
  <c r="I15" i="19"/>
  <c r="I21" i="19"/>
  <c r="I30" i="19"/>
  <c r="I33" i="19"/>
  <c r="E15" i="19"/>
  <c r="E21" i="19"/>
  <c r="E30" i="19"/>
  <c r="E33" i="19"/>
  <c r="AH21" i="19"/>
  <c r="G15" i="19"/>
  <c r="AH15" i="19"/>
  <c r="AG38" i="19"/>
  <c r="AG60" i="19"/>
  <c r="AF38" i="19"/>
  <c r="AF60" i="19"/>
  <c r="AE60" i="19"/>
  <c r="AD38" i="19"/>
  <c r="AD60" i="19"/>
  <c r="AC38" i="19"/>
  <c r="AC60" i="19"/>
  <c r="AB60" i="19"/>
  <c r="Y38" i="19"/>
  <c r="Y60" i="19"/>
  <c r="X38" i="19"/>
  <c r="X60" i="19"/>
  <c r="W38" i="19"/>
  <c r="W60" i="19"/>
  <c r="V38" i="19"/>
  <c r="V57" i="19"/>
  <c r="V60" i="19"/>
  <c r="U38" i="19"/>
  <c r="Q38" i="19"/>
  <c r="Q60" i="19"/>
  <c r="P38" i="19"/>
  <c r="P60" i="19"/>
  <c r="O60" i="19"/>
  <c r="N38" i="19"/>
  <c r="N60" i="19"/>
  <c r="M38" i="19"/>
  <c r="M57" i="19"/>
  <c r="M60" i="19"/>
  <c r="L60" i="19"/>
  <c r="I38" i="19"/>
  <c r="I60" i="19"/>
  <c r="H38" i="19"/>
  <c r="H57" i="19"/>
  <c r="G60" i="19"/>
  <c r="F38" i="19"/>
  <c r="F60" i="19"/>
  <c r="E60" i="19"/>
  <c r="D60" i="19"/>
  <c r="W56" i="19"/>
  <c r="AH56" i="19"/>
  <c r="AC56" i="19"/>
  <c r="AD56" i="19"/>
  <c r="AD57" i="19"/>
  <c r="AF56" i="19"/>
  <c r="AG56" i="19"/>
  <c r="AG57" i="19"/>
  <c r="U56" i="19"/>
  <c r="V56" i="19"/>
  <c r="X56" i="19"/>
  <c r="Y56" i="19"/>
  <c r="M56" i="19"/>
  <c r="N56" i="19"/>
  <c r="P56" i="19"/>
  <c r="P57" i="19"/>
  <c r="Q56" i="19"/>
  <c r="Q57" i="19"/>
  <c r="I56" i="19"/>
  <c r="AH33" i="19"/>
  <c r="AC57" i="19"/>
  <c r="T60" i="19"/>
  <c r="T57" i="19"/>
  <c r="U57" i="19"/>
  <c r="X34" i="19"/>
  <c r="X59" i="19"/>
  <c r="Y34" i="19"/>
  <c r="Y59" i="19"/>
  <c r="V34" i="19"/>
  <c r="V59" i="19"/>
  <c r="V61" i="19"/>
  <c r="T61" i="19"/>
  <c r="L57" i="19"/>
  <c r="AH57" i="19"/>
  <c r="I34" i="19"/>
  <c r="I59" i="19"/>
  <c r="P34" i="19"/>
  <c r="P59" i="19"/>
  <c r="P61" i="19"/>
  <c r="M34" i="19"/>
  <c r="M59" i="19"/>
  <c r="M61" i="19"/>
  <c r="L34" i="19"/>
  <c r="L59" i="19"/>
  <c r="L61" i="19"/>
  <c r="O57" i="19"/>
  <c r="E34" i="19"/>
  <c r="E59" i="19"/>
  <c r="E61" i="19"/>
  <c r="Q34" i="19"/>
  <c r="Q59" i="19"/>
  <c r="Q61" i="19"/>
  <c r="O34" i="19"/>
  <c r="O59" i="19"/>
  <c r="O61" i="19"/>
  <c r="F34" i="19"/>
  <c r="F59" i="19"/>
  <c r="D34" i="19"/>
  <c r="AH34" i="19"/>
  <c r="I57" i="19"/>
  <c r="H34" i="19"/>
  <c r="H59" i="19"/>
  <c r="AH30" i="19"/>
  <c r="AH60" i="19"/>
  <c r="Y61" i="19"/>
  <c r="AF61" i="19"/>
  <c r="X61" i="19"/>
  <c r="F61" i="19"/>
  <c r="N61" i="19"/>
  <c r="W61" i="19"/>
  <c r="AH38" i="19"/>
  <c r="U60" i="19"/>
  <c r="U61" i="19"/>
  <c r="I61" i="19"/>
  <c r="F57" i="19"/>
  <c r="N57" i="19"/>
  <c r="Y57" i="19"/>
  <c r="AF57" i="19"/>
  <c r="H60" i="19"/>
  <c r="G61" i="19"/>
  <c r="D59" i="19"/>
  <c r="H61" i="19"/>
  <c r="D61" i="19"/>
  <c r="AH61" i="19"/>
  <c r="AH59" i="19"/>
  <c r="AB61" i="20" l="1"/>
  <c r="K61" i="20"/>
  <c r="O61" i="20"/>
  <c r="T61" i="20"/>
  <c r="AC61" i="20"/>
  <c r="AD34" i="20"/>
  <c r="C59" i="20"/>
  <c r="AD15" i="20"/>
  <c r="F57" i="20"/>
  <c r="K57" i="20"/>
  <c r="O57" i="20"/>
  <c r="V57" i="20"/>
  <c r="AA57" i="20"/>
  <c r="E60" i="20"/>
  <c r="E61" i="20" s="1"/>
  <c r="J60" i="20"/>
  <c r="J61" i="20" s="1"/>
  <c r="N60" i="20"/>
  <c r="N61" i="20" s="1"/>
  <c r="S60" i="20"/>
  <c r="S61" i="20" s="1"/>
  <c r="X60" i="20"/>
  <c r="X61" i="20" s="1"/>
  <c r="AB60" i="20"/>
  <c r="F34" i="20"/>
  <c r="F59" i="20" s="1"/>
  <c r="F61" i="20" s="1"/>
  <c r="C57" i="20"/>
  <c r="G57" i="20"/>
  <c r="L57" i="20"/>
  <c r="Q57" i="20"/>
  <c r="X57" i="20"/>
  <c r="Y60" i="20"/>
  <c r="Y61" i="20" s="1"/>
  <c r="AC60" i="20"/>
  <c r="D57" i="20"/>
  <c r="H57" i="20"/>
  <c r="M57" i="20"/>
  <c r="R57" i="20"/>
  <c r="Z60" i="20"/>
  <c r="Z61" i="20" s="1"/>
  <c r="AD60" i="20" l="1"/>
  <c r="C61" i="20"/>
  <c r="AD61" i="20" s="1"/>
  <c r="AD59" i="20"/>
  <c r="AD57" i="20"/>
</calcChain>
</file>

<file path=xl/sharedStrings.xml><?xml version="1.0" encoding="utf-8"?>
<sst xmlns="http://schemas.openxmlformats.org/spreadsheetml/2006/main" count="445" uniqueCount="246">
  <si>
    <t>第  一  學  年</t>
  </si>
  <si>
    <t>第  二  學  年</t>
  </si>
  <si>
    <t>第  三  學  年</t>
  </si>
  <si>
    <t>第  四  學  年</t>
  </si>
  <si>
    <t>合      計</t>
  </si>
  <si>
    <t>年級必修總計</t>
  </si>
  <si>
    <t>總學分/總時數</t>
  </si>
  <si>
    <t>總計</t>
  </si>
  <si>
    <t>年級選修總計</t>
  </si>
  <si>
    <t>類別</t>
    <phoneticPr fontId="1" type="noConversion"/>
  </si>
  <si>
    <t>科           目</t>
    <phoneticPr fontId="1" type="noConversion"/>
  </si>
  <si>
    <t>上學期</t>
    <phoneticPr fontId="1" type="noConversion"/>
  </si>
  <si>
    <t>下學期</t>
    <phoneticPr fontId="1" type="noConversion"/>
  </si>
  <si>
    <t>學分</t>
    <phoneticPr fontId="1" type="noConversion"/>
  </si>
  <si>
    <t>選        修</t>
    <phoneticPr fontId="1" type="noConversion"/>
  </si>
  <si>
    <t>合        計</t>
    <phoneticPr fontId="1" type="noConversion"/>
  </si>
  <si>
    <t>年級最低選修學分數</t>
    <phoneticPr fontId="1" type="noConversion"/>
  </si>
  <si>
    <t>必修學分/時數</t>
    <phoneticPr fontId="1" type="noConversion"/>
  </si>
  <si>
    <t>選修學分/時數</t>
    <phoneticPr fontId="1" type="noConversion"/>
  </si>
  <si>
    <t>總學分/總時數</t>
    <phoneticPr fontId="1" type="noConversion"/>
  </si>
  <si>
    <t>備註</t>
    <phoneticPr fontId="1" type="noConversion"/>
  </si>
  <si>
    <t>授課時數</t>
    <phoneticPr fontId="1" type="noConversion"/>
  </si>
  <si>
    <t>實習(驗)時數</t>
    <phoneticPr fontId="1" type="noConversion"/>
  </si>
  <si>
    <t>史地通論</t>
  </si>
  <si>
    <t>體育III、IV</t>
    <phoneticPr fontId="1" type="noConversion"/>
  </si>
  <si>
    <t>服務學習教育</t>
    <phoneticPr fontId="1" type="noConversion"/>
  </si>
  <si>
    <t>創意思考與應用</t>
    <phoneticPr fontId="1" type="noConversion"/>
  </si>
  <si>
    <t>圖書館資源利用</t>
    <phoneticPr fontId="1" type="noConversion"/>
  </si>
  <si>
    <t>社會工作概論</t>
    <phoneticPr fontId="1" type="noConversion"/>
  </si>
  <si>
    <t>心理學</t>
    <phoneticPr fontId="1" type="noConversion"/>
  </si>
  <si>
    <t>社會學</t>
    <phoneticPr fontId="1" type="noConversion"/>
  </si>
  <si>
    <t>社會心理學</t>
    <phoneticPr fontId="1" type="noConversion"/>
  </si>
  <si>
    <t>社會個案工作</t>
    <phoneticPr fontId="1" type="noConversion"/>
  </si>
  <si>
    <t xml:space="preserve">社會團體工作 </t>
    <phoneticPr fontId="1" type="noConversion"/>
  </si>
  <si>
    <t xml:space="preserve"> </t>
    <phoneticPr fontId="1" type="noConversion"/>
  </si>
  <si>
    <t>人類行為與社會環境</t>
    <phoneticPr fontId="1" type="noConversion"/>
  </si>
  <si>
    <t>社會福利概論</t>
    <phoneticPr fontId="1" type="noConversion"/>
  </si>
  <si>
    <t>社區工作</t>
    <phoneticPr fontId="1" type="noConversion"/>
  </si>
  <si>
    <t>社會工作實習Ⅰ</t>
    <phoneticPr fontId="1" type="noConversion"/>
  </si>
  <si>
    <t>社會福利行政</t>
    <phoneticPr fontId="1" type="noConversion"/>
  </si>
  <si>
    <t>方案設計與評估</t>
    <phoneticPr fontId="1" type="noConversion"/>
  </si>
  <si>
    <t>社會工作實習Ⅱ</t>
    <phoneticPr fontId="1" type="noConversion"/>
  </si>
  <si>
    <t>社會工作實習Ⅲ</t>
    <phoneticPr fontId="1" type="noConversion"/>
  </si>
  <si>
    <r>
      <t>實務專題</t>
    </r>
    <r>
      <rPr>
        <sz val="12"/>
        <rFont val="新細明體"/>
        <family val="1"/>
        <charset val="136"/>
      </rPr>
      <t>Ⅰ</t>
    </r>
    <phoneticPr fontId="1" type="noConversion"/>
  </si>
  <si>
    <t>社會工作管理</t>
    <phoneticPr fontId="1" type="noConversion"/>
  </si>
  <si>
    <t>實務專題Ⅱ</t>
    <phoneticPr fontId="1" type="noConversion"/>
  </si>
  <si>
    <t>專  業  必  修  科  目 (65)</t>
    <phoneticPr fontId="1" type="noConversion"/>
  </si>
  <si>
    <t>多元文化</t>
    <phoneticPr fontId="1" type="noConversion"/>
  </si>
  <si>
    <t>志願服務</t>
    <phoneticPr fontId="1" type="noConversion"/>
  </si>
  <si>
    <t>族群關係</t>
    <phoneticPr fontId="1" type="noConversion"/>
  </si>
  <si>
    <t>性別議題與社會工作</t>
    <phoneticPr fontId="1" type="noConversion"/>
  </si>
  <si>
    <t>＊3貧窮與社會救助</t>
    <phoneticPr fontId="1" type="noConversion"/>
  </si>
  <si>
    <t>＊2老人福利服務</t>
    <phoneticPr fontId="1" type="noConversion"/>
  </si>
  <si>
    <t>＊1家庭暴力與社會工作</t>
    <phoneticPr fontId="1" type="noConversion"/>
  </si>
  <si>
    <t>＊1婦女福利服務</t>
    <phoneticPr fontId="1" type="noConversion"/>
  </si>
  <si>
    <t>災變社會工作</t>
    <phoneticPr fontId="1" type="noConversion"/>
  </si>
  <si>
    <t>＊2長期照顧</t>
    <phoneticPr fontId="1" type="noConversion"/>
  </si>
  <si>
    <t>＊3社區發展實務</t>
    <phoneticPr fontId="1" type="noConversion"/>
  </si>
  <si>
    <t>社會工作與法律專題</t>
    <phoneticPr fontId="1" type="noConversion"/>
  </si>
  <si>
    <t>職涯諮詢與就業輔導</t>
    <phoneticPr fontId="1" type="noConversion"/>
  </si>
  <si>
    <t>＊3非營利組織管理</t>
    <phoneticPr fontId="1" type="noConversion"/>
  </si>
  <si>
    <t>社會工作倫理</t>
    <phoneticPr fontId="1" type="noConversion"/>
  </si>
  <si>
    <t>社會資源開發與運用</t>
    <phoneticPr fontId="1" type="noConversion"/>
  </si>
  <si>
    <t>宗教社會工作</t>
    <phoneticPr fontId="1" type="noConversion"/>
  </si>
  <si>
    <t xml:space="preserve">＊3勞工問題 </t>
    <phoneticPr fontId="1" type="noConversion"/>
  </si>
  <si>
    <t>＊1家庭社會工作</t>
    <phoneticPr fontId="1" type="noConversion"/>
  </si>
  <si>
    <t>＊1兒童及少年福利服務</t>
    <phoneticPr fontId="1" type="noConversion"/>
  </si>
  <si>
    <t>4.實習說明: 實習8學分(含校外實習6學分，校內實習2學分)，包括社會工作實習Ⅰ為校內授課及機構見習，於第三學年上學期實施。社會工作實習Ⅱ為機構實習，於第三學年暑假實施，</t>
    <phoneticPr fontId="1" type="noConversion"/>
  </si>
  <si>
    <t>院 訂 必 修 科 目(8)</t>
    <phoneticPr fontId="1" type="noConversion"/>
  </si>
  <si>
    <t>模組必修合計</t>
    <phoneticPr fontId="1" type="noConversion"/>
  </si>
  <si>
    <t xml:space="preserve">  總計八星期，至少320小時(含)以上。社會工作實習Ⅲ為方案實習，於第四學年上學期實施，計108小時。實習時數之規畫係依據「台灣社會工作專業人員協會」、「台灣社會工作教育學會」</t>
    <phoneticPr fontId="1" type="noConversion"/>
  </si>
  <si>
    <t xml:space="preserve">  建議，並符合考選部社工師考試資格之規定，全國社會工作系社會工作實習至少兩次，合計400小時以上。另建議實習前先完成社會工作相關服務與活動300小時， 包括社會工作活動、</t>
    <phoneticPr fontId="1" type="noConversion"/>
  </si>
  <si>
    <t xml:space="preserve">  社會工作研習及社會工作服務。請參考社會工作系實習課程紀錄表。</t>
    <phoneticPr fontId="1" type="noConversion"/>
  </si>
  <si>
    <t>資訊科技與應用</t>
    <phoneticPr fontId="1" type="noConversion"/>
  </si>
  <si>
    <t>憲法與立國精神</t>
    <phoneticPr fontId="1" type="noConversion"/>
  </si>
  <si>
    <t>英文I、II</t>
    <phoneticPr fontId="1" type="noConversion"/>
  </si>
  <si>
    <t>體育I、II</t>
    <phoneticPr fontId="1" type="noConversion"/>
  </si>
  <si>
    <t>勞動教育I、II</t>
    <phoneticPr fontId="1" type="noConversion"/>
  </si>
  <si>
    <t>藝術通論</t>
    <phoneticPr fontId="1" type="noConversion"/>
  </si>
  <si>
    <t>國文I、II</t>
    <phoneticPr fontId="1" type="noConversion"/>
  </si>
  <si>
    <t>實用英文</t>
  </si>
  <si>
    <t>通  識  必  修  科 目 (22)</t>
    <phoneticPr fontId="1" type="noConversion"/>
  </si>
  <si>
    <t>通  識  選  修  科  目  (10 )</t>
    <phoneticPr fontId="1" type="noConversion"/>
  </si>
  <si>
    <t>哲學概論</t>
    <phoneticPr fontId="1" type="noConversion"/>
  </si>
  <si>
    <t>社會問題</t>
    <phoneticPr fontId="1" type="noConversion"/>
  </si>
  <si>
    <r>
      <t>OFFICE</t>
    </r>
    <r>
      <rPr>
        <sz val="12"/>
        <rFont val="標楷體"/>
        <family val="4"/>
        <charset val="136"/>
      </rPr>
      <t>實務與應用</t>
    </r>
  </si>
  <si>
    <t>多媒體網頁設計</t>
  </si>
  <si>
    <t>看電影學英語</t>
  </si>
  <si>
    <t>院 選  修  科  目  (2 )三選一</t>
    <phoneticPr fontId="1" type="noConversion"/>
  </si>
  <si>
    <t>＊2身心障礙者福利服務</t>
    <phoneticPr fontId="1" type="noConversion"/>
  </si>
  <si>
    <t>原住民行政概要</t>
    <phoneticPr fontId="1" type="noConversion"/>
  </si>
  <si>
    <t>原住民社會工作</t>
    <phoneticPr fontId="1" type="noConversion"/>
  </si>
  <si>
    <t>台灣原住民法律概要</t>
    <phoneticPr fontId="1" type="noConversion"/>
  </si>
  <si>
    <t>社會統計</t>
    <phoneticPr fontId="1" type="noConversion"/>
  </si>
  <si>
    <r>
      <t>社會工作研究</t>
    </r>
    <r>
      <rPr>
        <sz val="12"/>
        <rFont val="標楷體"/>
        <family val="4"/>
        <charset val="136"/>
      </rPr>
      <t>法</t>
    </r>
    <phoneticPr fontId="1" type="noConversion"/>
  </si>
  <si>
    <t>通識選修Ⅰ、Ⅱ(原住民工藝、 原住民音樂)</t>
    <phoneticPr fontId="1" type="noConversion"/>
  </si>
  <si>
    <t>模  組  必  修  科  目 (0)</t>
    <phoneticPr fontId="1" type="noConversion"/>
  </si>
  <si>
    <t>專  業  選  修  科  目 及 模  組  選  修  科  目(21)</t>
    <phoneticPr fontId="1" type="noConversion"/>
  </si>
  <si>
    <t>社會政策與社會立法</t>
    <phoneticPr fontId="1" type="noConversion"/>
  </si>
  <si>
    <t>通識選修Ⅴ(台灣原住民史)</t>
    <phoneticPr fontId="1" type="noConversion"/>
  </si>
  <si>
    <t>3.模組學分說明:模組共分三組，學生修畢其中一模組選修10學分，發予模組修課證明。</t>
    <phoneticPr fontId="1" type="noConversion"/>
  </si>
  <si>
    <r>
      <t>全民國防教育軍事訓練</t>
    </r>
    <r>
      <rPr>
        <sz val="12"/>
        <color indexed="8"/>
        <rFont val="新細明體"/>
        <family val="1"/>
        <charset val="136"/>
      </rPr>
      <t>Ⅴ</t>
    </r>
    <phoneticPr fontId="1" type="noConversion"/>
  </si>
  <si>
    <t>2.一至三年級每學期至少修16學分，最多修25學分；四年級每學期至少修9學分，最多修25學分。</t>
    <phoneticPr fontId="1" type="noConversion"/>
  </si>
  <si>
    <t>檻規畫表。</t>
    <phoneticPr fontId="1" type="noConversion"/>
  </si>
  <si>
    <t>全民國防教育軍事訓練Ⅰ、Ⅱ</t>
    <phoneticPr fontId="1" type="noConversion"/>
  </si>
  <si>
    <t>全民國防教育軍事訓練Ⅲ、Ⅳ</t>
    <phoneticPr fontId="1" type="noConversion"/>
  </si>
  <si>
    <t>全民國防教育軍事訓練一、二、三年級選修各為0學分/2小時；勞動教育一年級必修各為0學分/2 小時；服務學習教育二年級必修0學分/2小時；英文能力分級教學，分成A、B、C三級。</t>
    <phoneticPr fontId="1" type="noConversion"/>
  </si>
  <si>
    <t>大仁科技大學  日間部 四技 社會工作系 原住民專班  課程表(102學年度)</t>
    <phoneticPr fontId="1" type="noConversion"/>
  </si>
  <si>
    <t>通識選修Ⅲ、Ⅳ(原住民藝術、台灣原住民文化概論)</t>
    <phoneticPr fontId="1" type="noConversion"/>
  </si>
  <si>
    <t xml:space="preserve"> (1)*1為兒童少年與家庭社會工作模組:科目名稱*1家庭動力2學分，*1家庭社會工作2學分，＊1家庭暴力與社會工作2學分，*1婦女福利服務2學分，*1兒童及少年福利服務2學分，共計10學分。</t>
    <phoneticPr fontId="1" type="noConversion"/>
  </si>
  <si>
    <t xml:space="preserve"> (2)*2為健康照顧模組:科目名稱*2老人福利服務2學分，*2身心障礙者福利服務2學分，*2醫務社會工作2學分，*2長期照顧2學分，*2精神醫學社會工作2學分，共計10學分。</t>
    <phoneticPr fontId="1" type="noConversion"/>
  </si>
  <si>
    <t xml:space="preserve"> (3)*3為社會福利與行政管理模組:科目名稱*3勞工問題2學分，*3貧窮與社會救助2學分，*3社區發展實務2學分，*3非營利組織管理2學分，*3就業安全2學分，共計10學分。</t>
    <phoneticPr fontId="1" type="noConversion"/>
  </si>
  <si>
    <t>專業選修科目及模組選修科目25學分(含承認外系課程12學分，不含通識課程)，畢業至少應修128學分。</t>
    <phoneticPr fontId="1" type="noConversion"/>
  </si>
  <si>
    <t>1.總學分說明:通識必修科目22學分，院訂必修科目8學分，專業必修科目61學分，模組必修科目0學分，院選修2學分，通識選修科目10學分；</t>
    <phoneticPr fontId="1" type="noConversion"/>
  </si>
  <si>
    <r>
      <t>5.畢業門檻與配套措施:語言能力-需通過CSEPT至少130分，未通過者，可選修「英文檢定」初級課程，其成績合格者始得認列；資訊能力需通過TQC C1級（含以上）</t>
    </r>
    <r>
      <rPr>
        <sz val="12"/>
        <color indexed="8"/>
        <rFont val="新細明體"/>
        <family val="1"/>
        <charset val="136"/>
      </rPr>
      <t>。</t>
    </r>
    <phoneticPr fontId="1" type="noConversion"/>
  </si>
  <si>
    <t>文書實務與應用</t>
    <phoneticPr fontId="1" type="noConversion"/>
  </si>
  <si>
    <t>社會關懷與服務</t>
    <phoneticPr fontId="1" type="noConversion"/>
  </si>
  <si>
    <t>英文</t>
    <phoneticPr fontId="1" type="noConversion"/>
  </si>
  <si>
    <t>英文</t>
    <phoneticPr fontId="1" type="noConversion"/>
  </si>
  <si>
    <t>Multiculturalism</t>
    <phoneticPr fontId="1" type="noConversion"/>
  </si>
  <si>
    <t>Volunteer Service</t>
    <phoneticPr fontId="1" type="noConversion"/>
  </si>
  <si>
    <t xml:space="preserve">Gender Issues and Social Work </t>
    <phoneticPr fontId="1" type="noConversion"/>
  </si>
  <si>
    <t>Psychology</t>
    <phoneticPr fontId="1" type="noConversion"/>
  </si>
  <si>
    <t>Sociology</t>
    <phoneticPr fontId="1" type="noConversion"/>
  </si>
  <si>
    <t>Social Psychology</t>
    <phoneticPr fontId="1" type="noConversion"/>
  </si>
  <si>
    <t>Aboriginal Crafts、Aboriginal Music</t>
    <phoneticPr fontId="1" type="noConversion"/>
  </si>
  <si>
    <t>Modern Primitivism、The Introduction of Taiwan Indigenous Culture</t>
    <phoneticPr fontId="1" type="noConversion"/>
  </si>
  <si>
    <t>Taiwan Indigenous History</t>
    <phoneticPr fontId="1" type="noConversion"/>
  </si>
  <si>
    <t>Statistics on Social Science</t>
    <phoneticPr fontId="1" type="noConversion"/>
  </si>
  <si>
    <t>Social Group Work</t>
    <phoneticPr fontId="1" type="noConversion"/>
  </si>
  <si>
    <t>Human Behavior and Social Enivornment</t>
    <phoneticPr fontId="1" type="noConversion"/>
  </si>
  <si>
    <t>Introduction to Social Welfare</t>
    <phoneticPr fontId="1" type="noConversion"/>
  </si>
  <si>
    <t>Laborer Problems</t>
    <phoneticPr fontId="1" type="noConversion"/>
  </si>
  <si>
    <t>Thde Introduction of Indigenous Law</t>
    <phoneticPr fontId="1" type="noConversion"/>
  </si>
  <si>
    <t xml:space="preserve">Poverty and Social Assistance </t>
    <phoneticPr fontId="1" type="noConversion"/>
  </si>
  <si>
    <t>Social Work with Families</t>
    <phoneticPr fontId="1" type="noConversion"/>
  </si>
  <si>
    <t>Welfare for Person with Disabilities</t>
    <phoneticPr fontId="1" type="noConversion"/>
  </si>
  <si>
    <t>Elderly Welfare Service</t>
    <phoneticPr fontId="1" type="noConversion"/>
  </si>
  <si>
    <t>Research Methods for Social Work</t>
    <phoneticPr fontId="1" type="noConversion"/>
  </si>
  <si>
    <t>Social Welfare Administration</t>
  </si>
  <si>
    <t>Community Work</t>
    <phoneticPr fontId="1" type="noConversion"/>
  </si>
  <si>
    <r>
      <t xml:space="preserve">Social Work Practicum </t>
    </r>
    <r>
      <rPr>
        <sz val="11"/>
        <color indexed="8"/>
        <rFont val="SimSun"/>
      </rPr>
      <t>Ⅰ</t>
    </r>
    <phoneticPr fontId="1" type="noConversion"/>
  </si>
  <si>
    <t>Aboriginal &amp; Indigenous Social Work</t>
    <phoneticPr fontId="1" type="noConversion"/>
  </si>
  <si>
    <t>Domestic Violence and Social Work</t>
    <phoneticPr fontId="1" type="noConversion"/>
  </si>
  <si>
    <t>Women Welfare Services</t>
  </si>
  <si>
    <t>Child and Adolescent Welfare Servic</t>
    <phoneticPr fontId="1" type="noConversion"/>
  </si>
  <si>
    <t>Long Term Care</t>
    <phoneticPr fontId="1" type="noConversion"/>
  </si>
  <si>
    <t>Pratice of Community Development</t>
    <phoneticPr fontId="1" type="noConversion"/>
  </si>
  <si>
    <t>disaster management and social work</t>
    <phoneticPr fontId="1" type="noConversion"/>
  </si>
  <si>
    <t>Social Policy &amp; Social Legislation</t>
    <phoneticPr fontId="1" type="noConversion"/>
  </si>
  <si>
    <t>Social Work Management</t>
  </si>
  <si>
    <r>
      <t>Social Work Practicum (</t>
    </r>
    <r>
      <rPr>
        <sz val="11"/>
        <rFont val="標楷體"/>
        <family val="4"/>
        <charset val="136"/>
      </rPr>
      <t>Ⅱ</t>
    </r>
    <r>
      <rPr>
        <sz val="11"/>
        <rFont val="Times New Roman"/>
        <family val="1"/>
      </rPr>
      <t>)</t>
    </r>
    <phoneticPr fontId="1" type="noConversion"/>
  </si>
  <si>
    <r>
      <t>Social Work Practicum (</t>
    </r>
    <r>
      <rPr>
        <sz val="11"/>
        <rFont val="標楷體"/>
        <family val="4"/>
        <charset val="136"/>
      </rPr>
      <t>Ⅲ</t>
    </r>
    <r>
      <rPr>
        <sz val="11"/>
        <rFont val="Times New Roman"/>
        <family val="1"/>
      </rPr>
      <t>)</t>
    </r>
    <phoneticPr fontId="1" type="noConversion"/>
  </si>
  <si>
    <r>
      <t>Social Work Topics</t>
    </r>
    <r>
      <rPr>
        <sz val="11"/>
        <color indexed="8"/>
        <rFont val="細明體"/>
        <family val="3"/>
        <charset val="136"/>
      </rPr>
      <t>Ⅰ</t>
    </r>
    <phoneticPr fontId="1" type="noConversion"/>
  </si>
  <si>
    <r>
      <t>Social Work Topics</t>
    </r>
    <r>
      <rPr>
        <sz val="11"/>
        <color indexed="8"/>
        <rFont val="細明體"/>
        <family val="3"/>
        <charset val="136"/>
      </rPr>
      <t>Ⅱ</t>
    </r>
    <phoneticPr fontId="1" type="noConversion"/>
  </si>
  <si>
    <t>Human Resource Management</t>
    <phoneticPr fontId="1" type="noConversion"/>
  </si>
  <si>
    <t>Seminar on Social Work and Law</t>
    <phoneticPr fontId="1" type="noConversion"/>
  </si>
  <si>
    <t>Non-profit Organization Management</t>
    <phoneticPr fontId="1" type="noConversion"/>
  </si>
  <si>
    <t>Social Work Ethics</t>
    <phoneticPr fontId="1" type="noConversion"/>
  </si>
  <si>
    <t>The Development and Utilization of Social Resources</t>
    <phoneticPr fontId="1" type="noConversion"/>
  </si>
  <si>
    <t>Religion Social Work</t>
    <phoneticPr fontId="1" type="noConversion"/>
  </si>
  <si>
    <t xml:space="preserve">101.12.19系課程委員會議通過                      102.03.14院課程委員會議通過                                                          102.03.19校課程委員會議通過                           102.05.xx教務會議通過  </t>
    <phoneticPr fontId="1" type="noConversion"/>
  </si>
  <si>
    <t>Social Problems</t>
    <phoneticPr fontId="1" type="noConversion"/>
  </si>
  <si>
    <t>Social Case Work</t>
    <phoneticPr fontId="1" type="noConversion"/>
  </si>
  <si>
    <t>Introduction to Social Work</t>
    <phoneticPr fontId="1" type="noConversion"/>
  </si>
  <si>
    <t>Ethnic groups relations</t>
    <phoneticPr fontId="1" type="noConversion"/>
  </si>
  <si>
    <t>Program Planning and Evaluation</t>
    <phoneticPr fontId="1" type="noConversion"/>
  </si>
  <si>
    <t>Thde Introduction of Indigenous Administration</t>
    <phoneticPr fontId="1" type="noConversion"/>
  </si>
  <si>
    <t>English Ⅰ、Ⅱ</t>
  </si>
  <si>
    <t>Chinese Ⅰ、Ⅱ</t>
    <phoneticPr fontId="1" type="noConversion"/>
  </si>
  <si>
    <r>
      <t>Labor Education</t>
    </r>
    <r>
      <rPr>
        <sz val="11"/>
        <color indexed="8"/>
        <rFont val="標楷體"/>
        <family val="4"/>
        <charset val="136"/>
      </rPr>
      <t>Ⅰ、Ⅱ</t>
    </r>
  </si>
  <si>
    <t>Information Technology
 and Application</t>
    <phoneticPr fontId="1" type="noConversion"/>
  </si>
  <si>
    <r>
      <t xml:space="preserve">Gymnstic </t>
    </r>
    <r>
      <rPr>
        <sz val="11"/>
        <rFont val="新細明體"/>
        <family val="1"/>
        <charset val="136"/>
      </rPr>
      <t>Ⅰ、Ⅱ</t>
    </r>
  </si>
  <si>
    <t>Art</t>
    <phoneticPr fontId="1" type="noConversion"/>
  </si>
  <si>
    <t>R.O.C. Constitution and The Founding Spirit</t>
    <phoneticPr fontId="1" type="noConversion"/>
  </si>
  <si>
    <t>History and Geography</t>
    <phoneticPr fontId="1" type="noConversion"/>
  </si>
  <si>
    <r>
      <t>Gymnstic</t>
    </r>
    <r>
      <rPr>
        <sz val="11"/>
        <color indexed="8"/>
        <rFont val="新細明體"/>
        <family val="1"/>
        <charset val="136"/>
      </rPr>
      <t>Ⅲ、Ⅳ</t>
    </r>
  </si>
  <si>
    <t>Service Learning Education</t>
    <phoneticPr fontId="1" type="noConversion"/>
  </si>
  <si>
    <t>The Application and Library Resource</t>
    <phoneticPr fontId="1" type="noConversion"/>
  </si>
  <si>
    <t>Practical English</t>
    <phoneticPr fontId="1" type="noConversion"/>
  </si>
  <si>
    <t>Introduction to Philosophy</t>
    <phoneticPr fontId="1" type="noConversion"/>
  </si>
  <si>
    <t>Social Concerns and Services</t>
    <phoneticPr fontId="1" type="noConversion"/>
  </si>
  <si>
    <t>Documentary Practice and Application</t>
    <phoneticPr fontId="1" type="noConversion"/>
  </si>
  <si>
    <t>人文社會與科技</t>
    <phoneticPr fontId="1" type="noConversion"/>
  </si>
  <si>
    <t>Humanities, Society, and Technology</t>
    <phoneticPr fontId="1" type="noConversion"/>
  </si>
  <si>
    <t>大仁科技大學  日間部 四技 社會工作系 原住民專班  課程表(102學年度)</t>
    <phoneticPr fontId="1" type="noConversion"/>
  </si>
  <si>
    <t xml:space="preserve">                    101.12.19系課程委員會議通過                        102.03.14院課程委員會議通過                                                          102.03.19校課程委員會議通過                           102.03.28教務會議通過  </t>
    <phoneticPr fontId="1" type="noConversion"/>
  </si>
  <si>
    <t>類別</t>
    <phoneticPr fontId="1" type="noConversion"/>
  </si>
  <si>
    <t>科           目</t>
    <phoneticPr fontId="1" type="noConversion"/>
  </si>
  <si>
    <t>上學期</t>
    <phoneticPr fontId="1" type="noConversion"/>
  </si>
  <si>
    <t>下學期</t>
    <phoneticPr fontId="1" type="noConversion"/>
  </si>
  <si>
    <t>學分</t>
    <phoneticPr fontId="1" type="noConversion"/>
  </si>
  <si>
    <t>授課時數</t>
    <phoneticPr fontId="1" type="noConversion"/>
  </si>
  <si>
    <t>實習(驗)時數</t>
    <phoneticPr fontId="1" type="noConversion"/>
  </si>
  <si>
    <t>通  識  必  修  科 目 (22)</t>
    <phoneticPr fontId="1" type="noConversion"/>
  </si>
  <si>
    <t>國文I、II</t>
    <phoneticPr fontId="1" type="noConversion"/>
  </si>
  <si>
    <t>體育III、IV</t>
    <phoneticPr fontId="1" type="noConversion"/>
  </si>
  <si>
    <t>英文I、II</t>
    <phoneticPr fontId="1" type="noConversion"/>
  </si>
  <si>
    <t>服務學習教育</t>
    <phoneticPr fontId="1" type="noConversion"/>
  </si>
  <si>
    <t>體育I、II</t>
    <phoneticPr fontId="1" type="noConversion"/>
  </si>
  <si>
    <t>創意思考與應用</t>
    <phoneticPr fontId="1" type="noConversion"/>
  </si>
  <si>
    <t>勞動教育I、II</t>
    <phoneticPr fontId="1" type="noConversion"/>
  </si>
  <si>
    <t>圖書館資源利用</t>
    <phoneticPr fontId="1" type="noConversion"/>
  </si>
  <si>
    <t>資訊科技與應用</t>
    <phoneticPr fontId="1" type="noConversion"/>
  </si>
  <si>
    <t>藝術通論</t>
    <phoneticPr fontId="1" type="noConversion"/>
  </si>
  <si>
    <t>憲法與立國精神</t>
    <phoneticPr fontId="1" type="noConversion"/>
  </si>
  <si>
    <t>院 訂 必 修 科 目(8)</t>
    <phoneticPr fontId="1" type="noConversion"/>
  </si>
  <si>
    <t>文書實務與應用</t>
    <phoneticPr fontId="1" type="noConversion"/>
  </si>
  <si>
    <t>哲學概論</t>
    <phoneticPr fontId="1" type="noConversion"/>
  </si>
  <si>
    <t>人文社會與科技</t>
    <phoneticPr fontId="1" type="noConversion"/>
  </si>
  <si>
    <t>社會關懷與服務</t>
    <phoneticPr fontId="1" type="noConversion"/>
  </si>
  <si>
    <t>專  業  必  修  科  目 (65)</t>
    <phoneticPr fontId="1" type="noConversion"/>
  </si>
  <si>
    <t>社會工作概論</t>
    <phoneticPr fontId="1" type="noConversion"/>
  </si>
  <si>
    <t>社會個案工作</t>
    <phoneticPr fontId="1" type="noConversion"/>
  </si>
  <si>
    <t>社區工作</t>
    <phoneticPr fontId="1" type="noConversion"/>
  </si>
  <si>
    <t>社會工作實習Ⅱ</t>
    <phoneticPr fontId="1" type="noConversion"/>
  </si>
  <si>
    <t>心理學</t>
    <phoneticPr fontId="1" type="noConversion"/>
  </si>
  <si>
    <t xml:space="preserve">社會團體工作 </t>
    <phoneticPr fontId="1" type="noConversion"/>
  </si>
  <si>
    <t>社會工作實習Ⅰ</t>
    <phoneticPr fontId="1" type="noConversion"/>
  </si>
  <si>
    <t xml:space="preserve"> </t>
    <phoneticPr fontId="1" type="noConversion"/>
  </si>
  <si>
    <t>社會工作實習Ⅲ</t>
    <phoneticPr fontId="1" type="noConversion"/>
  </si>
  <si>
    <t>社會學</t>
    <phoneticPr fontId="1" type="noConversion"/>
  </si>
  <si>
    <t>人類行為與社會環境</t>
    <phoneticPr fontId="1" type="noConversion"/>
  </si>
  <si>
    <r>
      <t>社會工作研究</t>
    </r>
    <r>
      <rPr>
        <sz val="12"/>
        <rFont val="標楷體"/>
        <family val="4"/>
        <charset val="136"/>
      </rPr>
      <t>法</t>
    </r>
    <phoneticPr fontId="1" type="noConversion"/>
  </si>
  <si>
    <t>社會政策與社會立法</t>
    <phoneticPr fontId="1" type="noConversion"/>
  </si>
  <si>
    <t>社會心理學</t>
    <phoneticPr fontId="1" type="noConversion"/>
  </si>
  <si>
    <t>社會統計</t>
    <phoneticPr fontId="1" type="noConversion"/>
  </si>
  <si>
    <t>必修學分/時數</t>
    <phoneticPr fontId="1" type="noConversion"/>
  </si>
  <si>
    <t>必修學分/時數</t>
    <phoneticPr fontId="1" type="noConversion"/>
  </si>
  <si>
    <t>選修學分/時數</t>
    <phoneticPr fontId="1" type="noConversion"/>
  </si>
  <si>
    <t>總學分/總時數</t>
    <phoneticPr fontId="1" type="noConversion"/>
  </si>
  <si>
    <t>備註</t>
    <phoneticPr fontId="1" type="noConversion"/>
  </si>
  <si>
    <t>1.總學分說明:通識必修科目22學分，院訂必修科目8學分，專業必修科目61學分，模組必修科目0學分，院選修2學分，通識選修科目10學分；</t>
    <phoneticPr fontId="1" type="noConversion"/>
  </si>
  <si>
    <t>專業選修科目及模組選修科目25學分(含承認外系課程12學分，不含通識課程)，畢業至少應修128學分。</t>
    <phoneticPr fontId="1" type="noConversion"/>
  </si>
  <si>
    <t>全民國防教育軍事訓練一、二、三年級選修各為0學分/2小時；勞動教育一年級必修各為0學分/2 小時；服務學習教育二年級必修0學分/2小時；英文能力分級教學，分成A、B、C三級。</t>
    <phoneticPr fontId="1" type="noConversion"/>
  </si>
  <si>
    <t>2.一至三年級每學期至少修16學分，最多修25學分；四年級每學期至少修9學分，最多修25學分。</t>
    <phoneticPr fontId="1" type="noConversion"/>
  </si>
  <si>
    <t>3.模組學分說明:模組共分三組，學生修畢其中一模組選修10學分，發予模組修課證明。</t>
    <phoneticPr fontId="1" type="noConversion"/>
  </si>
  <si>
    <t xml:space="preserve"> (1)*1為兒童少年與家庭社會工作模組:科目名稱*1家庭動力2學分，*1家庭社會工作2學分，＊1家庭暴力與社會工作2學分，*1婦女福利服務2學分，*1兒童及少年福利服務2學分，共計10學分。</t>
    <phoneticPr fontId="1" type="noConversion"/>
  </si>
  <si>
    <t xml:space="preserve"> (2)*2為健康照顧模組:科目名稱*2老人福利服務2學分，*2身心障礙者福利服務2學分，*2醫務社會工作2學分，*2長期照顧2學分，*2精神醫學社會工作2學分，共計10學分。</t>
    <phoneticPr fontId="1" type="noConversion"/>
  </si>
  <si>
    <t xml:space="preserve"> (3)*3為社會福利與行政管理模組:科目名稱*3勞工問題2學分，*3貧窮與社會救助2學分，*3社區發展實務2學分，*3非營利組織管理2學分，*3就業安全2學分，共計10學分。</t>
    <phoneticPr fontId="1" type="noConversion"/>
  </si>
  <si>
    <t>4.實習說明: 實習8學分(含校外實習6學分，校內實習2學分)，包括社會工作實習Ⅰ為校內授課及機構見習，於第三學年上學期實施。社會工作實習Ⅱ為機構實習，於第三學年暑假實施，</t>
    <phoneticPr fontId="1" type="noConversion"/>
  </si>
  <si>
    <t xml:space="preserve">  總計八星期，至少320小時(含)以上。社會工作實習Ⅲ為方案實習，於第四學年上學期實施，計108小時。實習時數之規畫係依據「台灣社會工作專業人員協會」、「台灣社會工作教育學會」</t>
    <phoneticPr fontId="1" type="noConversion"/>
  </si>
  <si>
    <t xml:space="preserve">  建議，並符合考選部社工師考試資格之規定，全國社會工作系社會工作實習至少兩次，合計400小時以上。另建議實習前先完成社會工作相關服務與活動300小時， 包括社會工作活動、</t>
    <phoneticPr fontId="1" type="noConversion"/>
  </si>
  <si>
    <t xml:space="preserve">  社會工作研習及社會工作服務。請參考社會工作系實習課程紀錄表。</t>
    <phoneticPr fontId="1" type="noConversion"/>
  </si>
  <si>
    <r>
      <t>5.畢業門檻與配套措施:語言能力-需通過CSEPT至少130分，未通過者，可選修「英文檢定」初級課程，其成績合格者始得認列；資訊能力需通過TQC C1級（含以上）</t>
    </r>
    <r>
      <rPr>
        <sz val="12"/>
        <color indexed="8"/>
        <rFont val="新細明體"/>
        <family val="1"/>
        <charset val="136"/>
      </rPr>
      <t>。</t>
    </r>
    <phoneticPr fontId="1" type="noConversion"/>
  </si>
  <si>
    <t>檻規畫表。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</si>
</sst>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sz val="22"/>
      <color indexed="8"/>
      <name val="標楷體"/>
      <family val="4"/>
      <charset val="136"/>
    </font>
    <font>
      <sz val="20"/>
      <color indexed="8"/>
      <name val="標楷體"/>
      <family val="4"/>
      <charset val="136"/>
    </font>
    <font>
      <strike/>
      <sz val="12"/>
      <color indexed="8"/>
      <name val="標楷體"/>
      <family val="4"/>
      <charset val="136"/>
    </font>
    <font>
      <sz val="9"/>
      <color indexed="10"/>
      <name val="標楷體"/>
      <family val="4"/>
      <charset val="136"/>
    </font>
    <font>
      <sz val="12"/>
      <name val="標楷體"/>
      <family val="4"/>
      <charset val="136"/>
    </font>
    <font>
      <sz val="10"/>
      <color indexed="8"/>
      <name val="標楷體"/>
      <family val="4"/>
      <charset val="136"/>
    </font>
    <font>
      <sz val="12"/>
      <color indexed="10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12"/>
      <name val="Times New Roman"/>
      <family val="1"/>
    </font>
    <font>
      <sz val="11"/>
      <color indexed="8"/>
      <name val="標楷體"/>
      <family val="4"/>
      <charset val="136"/>
    </font>
    <font>
      <sz val="11"/>
      <color indexed="8"/>
      <name val="細明體"/>
      <family val="3"/>
      <charset val="136"/>
    </font>
    <font>
      <sz val="11"/>
      <color indexed="8"/>
      <name val="SimSun"/>
    </font>
    <font>
      <sz val="11"/>
      <color indexed="63"/>
      <name val="Times New Roman"/>
      <family val="1"/>
    </font>
    <font>
      <sz val="11"/>
      <name val="新細明體"/>
      <family val="1"/>
      <charset val="136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textRotation="255" wrapText="1"/>
    </xf>
    <xf numFmtId="0" fontId="9" fillId="0" borderId="4" xfId="0" applyFont="1" applyBorder="1" applyAlignment="1">
      <alignment horizontal="center" vertical="center" textRotation="255" wrapText="1"/>
    </xf>
    <xf numFmtId="0" fontId="3" fillId="0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0" fillId="0" borderId="1" xfId="0" applyBorder="1"/>
    <xf numFmtId="0" fontId="8" fillId="0" borderId="1" xfId="0" applyFont="1" applyBorder="1"/>
    <xf numFmtId="0" fontId="2" fillId="0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2" fillId="0" borderId="48" xfId="0" applyFont="1" applyBorder="1" applyAlignment="1">
      <alignment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8" fillId="0" borderId="10" xfId="0" applyFont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horizontal="center" vertical="center"/>
    </xf>
    <xf numFmtId="0" fontId="8" fillId="0" borderId="48" xfId="0" applyFont="1" applyBorder="1" applyAlignment="1">
      <alignment vertical="center" wrapText="1"/>
    </xf>
    <xf numFmtId="0" fontId="8" fillId="2" borderId="48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vertical="center" wrapText="1"/>
    </xf>
    <xf numFmtId="0" fontId="3" fillId="0" borderId="48" xfId="0" applyFont="1" applyFill="1" applyBorder="1" applyAlignment="1">
      <alignment horizontal="center" vertical="center"/>
    </xf>
    <xf numFmtId="0" fontId="2" fillId="0" borderId="52" xfId="0" applyFont="1" applyBorder="1" applyAlignment="1">
      <alignment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Fill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0" fontId="2" fillId="0" borderId="48" xfId="0" applyFont="1" applyBorder="1" applyAlignment="1">
      <alignment vertical="center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5" fillId="0" borderId="48" xfId="0" applyFont="1" applyFill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5" fillId="0" borderId="10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5" fillId="0" borderId="10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3" fillId="0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2" fillId="0" borderId="53" xfId="0" applyFont="1" applyBorder="1" applyAlignment="1">
      <alignment vertical="center" wrapText="1"/>
    </xf>
    <xf numFmtId="0" fontId="2" fillId="0" borderId="53" xfId="0" applyFont="1" applyFill="1" applyBorder="1" applyAlignment="1">
      <alignment horizontal="left" vertical="center" wrapText="1"/>
    </xf>
    <xf numFmtId="0" fontId="2" fillId="0" borderId="53" xfId="0" applyFont="1" applyFill="1" applyBorder="1" applyAlignment="1">
      <alignment horizontal="left" vertical="center"/>
    </xf>
    <xf numFmtId="0" fontId="13" fillId="0" borderId="1" xfId="0" quotePrefix="1" applyFont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/>
    </xf>
    <xf numFmtId="0" fontId="15" fillId="0" borderId="9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4" fillId="0" borderId="48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28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textRotation="255" wrapText="1"/>
    </xf>
    <xf numFmtId="0" fontId="2" fillId="0" borderId="26" xfId="0" applyFont="1" applyBorder="1" applyAlignment="1">
      <alignment horizontal="center" vertical="center" textRotation="255" wrapText="1"/>
    </xf>
    <xf numFmtId="0" fontId="2" fillId="0" borderId="25" xfId="0" applyFont="1" applyBorder="1" applyAlignment="1">
      <alignment horizontal="center" vertical="center" textRotation="255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14" xfId="0" applyFont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5"/>
  <sheetViews>
    <sheetView tabSelected="1" topLeftCell="C1" workbookViewId="0">
      <selection activeCell="P2" sqref="P2"/>
    </sheetView>
  </sheetViews>
  <sheetFormatPr defaultColWidth="9" defaultRowHeight="17"/>
  <cols>
    <col min="1" max="1" width="4.26953125" style="28" customWidth="1"/>
    <col min="2" max="2" width="24.90625" style="29" customWidth="1"/>
    <col min="3" max="8" width="3.08984375" style="29" customWidth="1"/>
    <col min="9" max="9" width="25.36328125" style="29" customWidth="1"/>
    <col min="10" max="15" width="3.08984375" style="29" customWidth="1"/>
    <col min="16" max="16" width="28.6328125" style="29" customWidth="1"/>
    <col min="17" max="21" width="3.08984375" style="29" customWidth="1"/>
    <col min="22" max="22" width="3" style="29" customWidth="1"/>
    <col min="23" max="23" width="28.6328125" style="29" customWidth="1"/>
    <col min="24" max="26" width="3.08984375" style="29" customWidth="1"/>
    <col min="27" max="29" width="3.08984375" style="28" customWidth="1"/>
    <col min="30" max="30" width="7.08984375" style="19" customWidth="1"/>
    <col min="31" max="16384" width="9" style="19"/>
  </cols>
  <sheetData>
    <row r="1" spans="1:30" s="18" customFormat="1" ht="31">
      <c r="A1" s="211" t="s">
        <v>185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</row>
    <row r="2" spans="1:30" s="18" customFormat="1" ht="88.5" customHeight="1" thickBot="1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32"/>
      <c r="Q2" s="24"/>
      <c r="R2" s="24"/>
      <c r="S2" s="24"/>
      <c r="T2" s="24"/>
      <c r="U2" s="24"/>
      <c r="V2" s="24"/>
      <c r="W2" s="185" t="s">
        <v>186</v>
      </c>
      <c r="X2" s="185"/>
      <c r="Y2" s="185"/>
      <c r="Z2" s="185"/>
      <c r="AA2" s="185"/>
      <c r="AB2" s="185"/>
      <c r="AC2" s="185"/>
    </row>
    <row r="3" spans="1:30" s="14" customFormat="1">
      <c r="A3" s="212" t="s">
        <v>187</v>
      </c>
      <c r="B3" s="215" t="s">
        <v>0</v>
      </c>
      <c r="C3" s="217"/>
      <c r="D3" s="217"/>
      <c r="E3" s="217"/>
      <c r="F3" s="217"/>
      <c r="G3" s="217"/>
      <c r="H3" s="217"/>
      <c r="I3" s="217" t="s">
        <v>1</v>
      </c>
      <c r="J3" s="217"/>
      <c r="K3" s="217"/>
      <c r="L3" s="217"/>
      <c r="M3" s="217"/>
      <c r="N3" s="217"/>
      <c r="O3" s="217"/>
      <c r="P3" s="217" t="s">
        <v>2</v>
      </c>
      <c r="Q3" s="217"/>
      <c r="R3" s="217"/>
      <c r="S3" s="217"/>
      <c r="T3" s="217"/>
      <c r="U3" s="217"/>
      <c r="V3" s="217"/>
      <c r="W3" s="218" t="s">
        <v>3</v>
      </c>
      <c r="X3" s="218"/>
      <c r="Y3" s="218"/>
      <c r="Z3" s="218"/>
      <c r="AA3" s="218"/>
      <c r="AB3" s="219"/>
      <c r="AC3" s="220"/>
      <c r="AD3" s="21"/>
    </row>
    <row r="4" spans="1:30" s="14" customFormat="1">
      <c r="A4" s="213"/>
      <c r="B4" s="205" t="s">
        <v>188</v>
      </c>
      <c r="C4" s="195" t="s">
        <v>189</v>
      </c>
      <c r="D4" s="196"/>
      <c r="E4" s="197"/>
      <c r="F4" s="194" t="s">
        <v>190</v>
      </c>
      <c r="G4" s="194"/>
      <c r="H4" s="194"/>
      <c r="I4" s="198" t="s">
        <v>188</v>
      </c>
      <c r="J4" s="194" t="s">
        <v>189</v>
      </c>
      <c r="K4" s="194"/>
      <c r="L4" s="194"/>
      <c r="M4" s="194" t="s">
        <v>190</v>
      </c>
      <c r="N4" s="194"/>
      <c r="O4" s="194"/>
      <c r="P4" s="198" t="s">
        <v>188</v>
      </c>
      <c r="Q4" s="194" t="s">
        <v>189</v>
      </c>
      <c r="R4" s="194"/>
      <c r="S4" s="194"/>
      <c r="T4" s="194" t="s">
        <v>190</v>
      </c>
      <c r="U4" s="194"/>
      <c r="V4" s="194"/>
      <c r="W4" s="198" t="s">
        <v>188</v>
      </c>
      <c r="X4" s="194" t="s">
        <v>189</v>
      </c>
      <c r="Y4" s="194"/>
      <c r="Z4" s="194"/>
      <c r="AA4" s="194" t="s">
        <v>190</v>
      </c>
      <c r="AB4" s="195"/>
      <c r="AC4" s="200"/>
      <c r="AD4" s="20"/>
    </row>
    <row r="5" spans="1:30" s="14" customFormat="1" ht="114.75" customHeight="1" thickBot="1">
      <c r="A5" s="214"/>
      <c r="B5" s="206"/>
      <c r="C5" s="15" t="s">
        <v>191</v>
      </c>
      <c r="D5" s="15" t="s">
        <v>192</v>
      </c>
      <c r="E5" s="45" t="s">
        <v>193</v>
      </c>
      <c r="F5" s="15" t="s">
        <v>191</v>
      </c>
      <c r="G5" s="15" t="s">
        <v>192</v>
      </c>
      <c r="H5" s="45" t="s">
        <v>193</v>
      </c>
      <c r="I5" s="199"/>
      <c r="J5" s="15" t="s">
        <v>191</v>
      </c>
      <c r="K5" s="15" t="s">
        <v>192</v>
      </c>
      <c r="L5" s="45" t="s">
        <v>193</v>
      </c>
      <c r="M5" s="15" t="s">
        <v>191</v>
      </c>
      <c r="N5" s="15" t="s">
        <v>192</v>
      </c>
      <c r="O5" s="45" t="s">
        <v>193</v>
      </c>
      <c r="P5" s="199"/>
      <c r="Q5" s="15" t="s">
        <v>191</v>
      </c>
      <c r="R5" s="15" t="s">
        <v>192</v>
      </c>
      <c r="S5" s="45" t="s">
        <v>193</v>
      </c>
      <c r="T5" s="15" t="s">
        <v>191</v>
      </c>
      <c r="U5" s="15" t="s">
        <v>192</v>
      </c>
      <c r="V5" s="45" t="s">
        <v>193</v>
      </c>
      <c r="W5" s="199"/>
      <c r="X5" s="15" t="s">
        <v>191</v>
      </c>
      <c r="Y5" s="15" t="s">
        <v>192</v>
      </c>
      <c r="Z5" s="45" t="s">
        <v>193</v>
      </c>
      <c r="AA5" s="15" t="s">
        <v>191</v>
      </c>
      <c r="AB5" s="15" t="s">
        <v>192</v>
      </c>
      <c r="AC5" s="46" t="s">
        <v>193</v>
      </c>
      <c r="AD5" s="20"/>
    </row>
    <row r="6" spans="1:30">
      <c r="A6" s="189"/>
      <c r="B6" s="224" t="s">
        <v>194</v>
      </c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4"/>
      <c r="AD6" s="16"/>
    </row>
    <row r="7" spans="1:30">
      <c r="A7" s="189"/>
      <c r="B7" s="1" t="s">
        <v>195</v>
      </c>
      <c r="C7" s="2">
        <v>2</v>
      </c>
      <c r="D7" s="2">
        <v>2</v>
      </c>
      <c r="E7" s="3"/>
      <c r="F7" s="2">
        <v>2</v>
      </c>
      <c r="G7" s="2">
        <v>2</v>
      </c>
      <c r="H7" s="3"/>
      <c r="I7" s="1" t="s">
        <v>196</v>
      </c>
      <c r="J7" s="2">
        <v>0</v>
      </c>
      <c r="K7" s="2">
        <v>2</v>
      </c>
      <c r="L7" s="3"/>
      <c r="M7" s="2">
        <v>0</v>
      </c>
      <c r="N7" s="2">
        <v>2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7"/>
      <c r="AD7" s="16"/>
    </row>
    <row r="8" spans="1:30">
      <c r="A8" s="189"/>
      <c r="B8" s="1" t="s">
        <v>197</v>
      </c>
      <c r="C8" s="2">
        <v>2</v>
      </c>
      <c r="D8" s="2">
        <v>2</v>
      </c>
      <c r="E8" s="3"/>
      <c r="F8" s="2">
        <v>2</v>
      </c>
      <c r="G8" s="2">
        <v>2</v>
      </c>
      <c r="H8" s="3"/>
      <c r="I8" s="4" t="s">
        <v>198</v>
      </c>
      <c r="J8" s="5"/>
      <c r="K8" s="5"/>
      <c r="L8" s="3"/>
      <c r="M8" s="5">
        <v>0</v>
      </c>
      <c r="N8" s="5">
        <v>2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17"/>
      <c r="AD8" s="16"/>
    </row>
    <row r="9" spans="1:30">
      <c r="A9" s="189"/>
      <c r="B9" s="1" t="s">
        <v>199</v>
      </c>
      <c r="C9" s="2">
        <v>0</v>
      </c>
      <c r="D9" s="2">
        <v>2</v>
      </c>
      <c r="E9" s="3"/>
      <c r="F9" s="2">
        <v>0</v>
      </c>
      <c r="G9" s="2">
        <v>2</v>
      </c>
      <c r="H9" s="3"/>
      <c r="I9" s="1" t="s">
        <v>200</v>
      </c>
      <c r="J9" s="2">
        <v>2</v>
      </c>
      <c r="K9" s="2">
        <v>2</v>
      </c>
      <c r="L9" s="3"/>
      <c r="M9" s="2"/>
      <c r="N9" s="2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17"/>
      <c r="AD9" s="16"/>
    </row>
    <row r="10" spans="1:30" ht="17.149999999999999" customHeight="1">
      <c r="A10" s="189"/>
      <c r="B10" s="4" t="s">
        <v>201</v>
      </c>
      <c r="C10" s="5">
        <v>0</v>
      </c>
      <c r="D10" s="5">
        <v>2</v>
      </c>
      <c r="E10" s="34"/>
      <c r="F10" s="6">
        <v>0</v>
      </c>
      <c r="G10" s="6">
        <v>2</v>
      </c>
      <c r="H10" s="35"/>
      <c r="I10" s="1" t="s">
        <v>202</v>
      </c>
      <c r="J10" s="34"/>
      <c r="K10" s="34"/>
      <c r="L10" s="34"/>
      <c r="M10" s="2">
        <v>2</v>
      </c>
      <c r="N10" s="2">
        <v>2</v>
      </c>
      <c r="O10" s="34"/>
      <c r="P10" s="33"/>
      <c r="Q10" s="36"/>
      <c r="R10" s="36"/>
      <c r="S10" s="36"/>
      <c r="T10" s="34"/>
      <c r="U10" s="34"/>
      <c r="V10" s="34"/>
      <c r="W10" s="35"/>
      <c r="X10" s="35"/>
      <c r="Y10" s="35"/>
      <c r="Z10" s="35"/>
      <c r="AA10" s="36"/>
      <c r="AB10" s="41"/>
      <c r="AC10" s="37"/>
      <c r="AD10" s="16"/>
    </row>
    <row r="11" spans="1:30" ht="17.149999999999999" customHeight="1">
      <c r="A11" s="189"/>
      <c r="B11" s="225" t="s">
        <v>203</v>
      </c>
      <c r="C11" s="2">
        <v>2</v>
      </c>
      <c r="D11" s="2">
        <v>2</v>
      </c>
      <c r="E11" s="2"/>
      <c r="F11" s="6"/>
      <c r="G11" s="6"/>
      <c r="H11" s="35"/>
      <c r="I11" s="225" t="s">
        <v>80</v>
      </c>
      <c r="J11" s="2"/>
      <c r="K11" s="2"/>
      <c r="L11" s="2"/>
      <c r="M11" s="2">
        <v>2</v>
      </c>
      <c r="N11" s="2">
        <v>2</v>
      </c>
      <c r="O11" s="34"/>
      <c r="P11" s="33"/>
      <c r="Q11" s="36"/>
      <c r="R11" s="36"/>
      <c r="S11" s="36"/>
      <c r="T11" s="34"/>
      <c r="U11" s="34"/>
      <c r="V11" s="34"/>
      <c r="W11" s="35"/>
      <c r="X11" s="35"/>
      <c r="Y11" s="35"/>
      <c r="Z11" s="35"/>
      <c r="AA11" s="36"/>
      <c r="AB11" s="41"/>
      <c r="AC11" s="37"/>
      <c r="AD11" s="16"/>
    </row>
    <row r="12" spans="1:30" ht="17.149999999999999" customHeight="1">
      <c r="A12" s="189"/>
      <c r="B12" s="1" t="s">
        <v>204</v>
      </c>
      <c r="C12" s="2">
        <v>2</v>
      </c>
      <c r="D12" s="2">
        <v>2</v>
      </c>
      <c r="E12" s="34"/>
      <c r="F12" s="2"/>
      <c r="G12" s="2"/>
      <c r="H12" s="35"/>
      <c r="I12" s="26"/>
      <c r="J12" s="26"/>
      <c r="K12" s="26"/>
      <c r="L12" s="26"/>
      <c r="M12" s="26"/>
      <c r="N12" s="26"/>
      <c r="O12" s="34"/>
      <c r="P12" s="33"/>
      <c r="Q12" s="36"/>
      <c r="R12" s="36"/>
      <c r="S12" s="36"/>
      <c r="T12" s="34"/>
      <c r="U12" s="34"/>
      <c r="V12" s="34"/>
      <c r="W12" s="35"/>
      <c r="X12" s="35"/>
      <c r="Y12" s="35"/>
      <c r="Z12" s="35"/>
      <c r="AA12" s="36"/>
      <c r="AB12" s="41"/>
      <c r="AC12" s="37"/>
      <c r="AD12" s="16"/>
    </row>
    <row r="13" spans="1:30" ht="17.149999999999999" customHeight="1">
      <c r="A13" s="189"/>
      <c r="B13" s="1" t="s">
        <v>205</v>
      </c>
      <c r="C13" s="34"/>
      <c r="D13" s="34"/>
      <c r="E13" s="34"/>
      <c r="F13" s="2">
        <v>2</v>
      </c>
      <c r="G13" s="2">
        <v>2</v>
      </c>
      <c r="H13" s="35"/>
      <c r="I13" s="33"/>
      <c r="J13" s="34"/>
      <c r="K13" s="34"/>
      <c r="L13" s="34"/>
      <c r="M13" s="34"/>
      <c r="N13" s="34"/>
      <c r="O13" s="34"/>
      <c r="P13" s="33"/>
      <c r="Q13" s="36"/>
      <c r="R13" s="36"/>
      <c r="S13" s="36"/>
      <c r="T13" s="34"/>
      <c r="U13" s="34"/>
      <c r="V13" s="34"/>
      <c r="W13" s="35"/>
      <c r="X13" s="35"/>
      <c r="Y13" s="35"/>
      <c r="Z13" s="35"/>
      <c r="AA13" s="36"/>
      <c r="AB13" s="41"/>
      <c r="AC13" s="37"/>
      <c r="AD13" s="16"/>
    </row>
    <row r="14" spans="1:30" ht="17.149999999999999" customHeight="1">
      <c r="A14" s="189"/>
      <c r="B14" s="1" t="s">
        <v>23</v>
      </c>
      <c r="C14" s="34"/>
      <c r="D14" s="34"/>
      <c r="E14" s="34"/>
      <c r="F14" s="2">
        <v>2</v>
      </c>
      <c r="G14" s="2">
        <v>2</v>
      </c>
      <c r="H14" s="34"/>
      <c r="I14" s="33"/>
      <c r="J14" s="35"/>
      <c r="K14" s="35"/>
      <c r="L14" s="35"/>
      <c r="M14" s="35"/>
      <c r="N14" s="35"/>
      <c r="O14" s="35"/>
      <c r="P14" s="33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6"/>
      <c r="AB14" s="41"/>
      <c r="AC14" s="37"/>
      <c r="AD14" s="16"/>
    </row>
    <row r="15" spans="1:30" ht="17.5" thickBot="1">
      <c r="A15" s="189"/>
      <c r="B15" s="226" t="s">
        <v>4</v>
      </c>
      <c r="C15" s="7">
        <f t="shared" ref="C15:H15" si="0">SUM(C7:C14)</f>
        <v>8</v>
      </c>
      <c r="D15" s="7">
        <f t="shared" si="0"/>
        <v>12</v>
      </c>
      <c r="E15" s="7">
        <f t="shared" si="0"/>
        <v>0</v>
      </c>
      <c r="F15" s="7">
        <f t="shared" si="0"/>
        <v>8</v>
      </c>
      <c r="G15" s="7">
        <f t="shared" si="0"/>
        <v>12</v>
      </c>
      <c r="H15" s="7">
        <f t="shared" si="0"/>
        <v>0</v>
      </c>
      <c r="I15" s="7" t="s">
        <v>4</v>
      </c>
      <c r="J15" s="7">
        <f t="shared" ref="J15:O15" si="1">SUM(J7:J14)</f>
        <v>2</v>
      </c>
      <c r="K15" s="7">
        <f t="shared" si="1"/>
        <v>4</v>
      </c>
      <c r="L15" s="7">
        <f>SUM(L7:L14)</f>
        <v>0</v>
      </c>
      <c r="M15" s="7">
        <f t="shared" si="1"/>
        <v>4</v>
      </c>
      <c r="N15" s="7">
        <f t="shared" si="1"/>
        <v>8</v>
      </c>
      <c r="O15" s="7">
        <f t="shared" si="1"/>
        <v>0</v>
      </c>
      <c r="P15" s="7" t="s">
        <v>4</v>
      </c>
      <c r="Q15" s="7">
        <f t="shared" ref="Q15:V15" si="2">SUM(Q10:Q14)</f>
        <v>0</v>
      </c>
      <c r="R15" s="7">
        <f t="shared" si="2"/>
        <v>0</v>
      </c>
      <c r="S15" s="7">
        <f t="shared" si="2"/>
        <v>0</v>
      </c>
      <c r="T15" s="7">
        <f t="shared" si="2"/>
        <v>0</v>
      </c>
      <c r="U15" s="7">
        <f t="shared" si="2"/>
        <v>0</v>
      </c>
      <c r="V15" s="7">
        <f t="shared" si="2"/>
        <v>0</v>
      </c>
      <c r="W15" s="7" t="s">
        <v>4</v>
      </c>
      <c r="X15" s="7">
        <f t="shared" ref="X15:AC15" si="3">SUM(X10:X14)</f>
        <v>0</v>
      </c>
      <c r="Y15" s="7">
        <f t="shared" si="3"/>
        <v>0</v>
      </c>
      <c r="Z15" s="7">
        <f t="shared" si="3"/>
        <v>0</v>
      </c>
      <c r="AA15" s="7">
        <f t="shared" si="3"/>
        <v>0</v>
      </c>
      <c r="AB15" s="7">
        <f t="shared" si="3"/>
        <v>0</v>
      </c>
      <c r="AC15" s="9">
        <f t="shared" si="3"/>
        <v>0</v>
      </c>
      <c r="AD15" s="16">
        <f>SUM(C15+F15+J15+M15+Q15+T15+X15+AA15)</f>
        <v>22</v>
      </c>
    </row>
    <row r="16" spans="1:30">
      <c r="A16" s="189"/>
      <c r="B16" s="180" t="s">
        <v>206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3"/>
      <c r="AC16" s="184"/>
      <c r="AD16" s="13"/>
    </row>
    <row r="17" spans="1:30" ht="19.5" customHeight="1">
      <c r="A17" s="189"/>
      <c r="B17" s="33" t="s">
        <v>207</v>
      </c>
      <c r="C17" s="34"/>
      <c r="D17" s="34"/>
      <c r="E17" s="2"/>
      <c r="F17" s="2">
        <v>2</v>
      </c>
      <c r="G17" s="2">
        <v>2</v>
      </c>
      <c r="H17" s="2"/>
      <c r="I17" s="33" t="s">
        <v>208</v>
      </c>
      <c r="J17" s="2">
        <v>2</v>
      </c>
      <c r="K17" s="2">
        <v>2</v>
      </c>
      <c r="L17" s="2"/>
      <c r="M17" s="2"/>
      <c r="N17" s="2"/>
      <c r="O17" s="2"/>
      <c r="P17" s="1" t="s">
        <v>209</v>
      </c>
      <c r="Q17" s="2">
        <v>2</v>
      </c>
      <c r="R17" s="2">
        <v>2</v>
      </c>
      <c r="S17" s="2"/>
      <c r="T17" s="2"/>
      <c r="U17" s="2"/>
      <c r="V17" s="2"/>
      <c r="W17" s="1"/>
      <c r="X17" s="2"/>
      <c r="Y17" s="2"/>
      <c r="Z17" s="2"/>
      <c r="AA17" s="2"/>
      <c r="AB17" s="40"/>
      <c r="AC17" s="8"/>
      <c r="AD17" s="13"/>
    </row>
    <row r="18" spans="1:30">
      <c r="A18" s="189"/>
      <c r="B18" s="33"/>
      <c r="C18" s="34"/>
      <c r="D18" s="34"/>
      <c r="E18" s="2"/>
      <c r="F18" s="2"/>
      <c r="G18" s="2"/>
      <c r="H18" s="2"/>
      <c r="I18" s="4" t="s">
        <v>210</v>
      </c>
      <c r="J18" s="5"/>
      <c r="K18" s="5"/>
      <c r="L18" s="5"/>
      <c r="M18" s="5">
        <v>2</v>
      </c>
      <c r="N18" s="5">
        <v>2</v>
      </c>
      <c r="O18" s="5"/>
      <c r="P18" s="1"/>
      <c r="Q18" s="2"/>
      <c r="R18" s="2"/>
      <c r="S18" s="2"/>
      <c r="T18" s="2"/>
      <c r="U18" s="2"/>
      <c r="V18" s="2"/>
      <c r="W18" s="1"/>
      <c r="X18" s="2"/>
      <c r="Y18" s="2"/>
      <c r="Z18" s="2"/>
      <c r="AA18" s="2"/>
      <c r="AB18" s="40"/>
      <c r="AC18" s="8"/>
      <c r="AD18" s="13"/>
    </row>
    <row r="19" spans="1:30">
      <c r="A19" s="189"/>
      <c r="B19" s="33"/>
      <c r="C19" s="2"/>
      <c r="D19" s="2"/>
      <c r="E19" s="2"/>
      <c r="F19" s="35"/>
      <c r="G19" s="35"/>
      <c r="H19" s="2"/>
      <c r="I19" s="1"/>
      <c r="J19" s="2"/>
      <c r="K19" s="2"/>
      <c r="L19" s="2"/>
      <c r="M19" s="2"/>
      <c r="N19" s="2"/>
      <c r="O19" s="2"/>
      <c r="P19" s="1"/>
      <c r="Q19" s="2"/>
      <c r="R19" s="2"/>
      <c r="S19" s="2"/>
      <c r="T19" s="2"/>
      <c r="U19" s="2"/>
      <c r="V19" s="2"/>
      <c r="W19" s="1"/>
      <c r="X19" s="2"/>
      <c r="Y19" s="2"/>
      <c r="Z19" s="2"/>
      <c r="AA19" s="2"/>
      <c r="AB19" s="40"/>
      <c r="AC19" s="8"/>
      <c r="AD19" s="13"/>
    </row>
    <row r="20" spans="1:30">
      <c r="A20" s="189"/>
      <c r="B20" s="38"/>
      <c r="C20" s="5"/>
      <c r="D20" s="5"/>
      <c r="E20" s="5"/>
      <c r="F20" s="34"/>
      <c r="G20" s="34"/>
      <c r="H20" s="6"/>
      <c r="I20" s="1"/>
      <c r="J20" s="2"/>
      <c r="K20" s="2"/>
      <c r="L20" s="2"/>
      <c r="M20" s="2"/>
      <c r="N20" s="2"/>
      <c r="O20" s="2"/>
      <c r="P20" s="1"/>
      <c r="Q20" s="2"/>
      <c r="R20" s="2"/>
      <c r="S20" s="2"/>
      <c r="T20" s="2"/>
      <c r="U20" s="2"/>
      <c r="V20" s="2"/>
      <c r="W20" s="1"/>
      <c r="X20" s="2"/>
      <c r="Y20" s="2"/>
      <c r="Z20" s="2"/>
      <c r="AA20" s="2"/>
      <c r="AB20" s="40"/>
      <c r="AC20" s="8"/>
      <c r="AD20" s="13"/>
    </row>
    <row r="21" spans="1:30" ht="17.5" thickBot="1">
      <c r="A21" s="189"/>
      <c r="B21" s="226" t="s">
        <v>4</v>
      </c>
      <c r="C21" s="7">
        <f t="shared" ref="C21:H21" si="4">SUM(C17:C20)</f>
        <v>0</v>
      </c>
      <c r="D21" s="7">
        <f t="shared" si="4"/>
        <v>0</v>
      </c>
      <c r="E21" s="7">
        <f t="shared" si="4"/>
        <v>0</v>
      </c>
      <c r="F21" s="7">
        <f t="shared" si="4"/>
        <v>2</v>
      </c>
      <c r="G21" s="7">
        <f t="shared" si="4"/>
        <v>2</v>
      </c>
      <c r="H21" s="7">
        <f t="shared" si="4"/>
        <v>0</v>
      </c>
      <c r="I21" s="7" t="s">
        <v>4</v>
      </c>
      <c r="J21" s="7">
        <f t="shared" ref="J21:O21" si="5">SUM(J17:J20)</f>
        <v>2</v>
      </c>
      <c r="K21" s="7">
        <f t="shared" si="5"/>
        <v>2</v>
      </c>
      <c r="L21" s="7">
        <f t="shared" si="5"/>
        <v>0</v>
      </c>
      <c r="M21" s="7">
        <f t="shared" si="5"/>
        <v>2</v>
      </c>
      <c r="N21" s="7">
        <f t="shared" si="5"/>
        <v>2</v>
      </c>
      <c r="O21" s="7">
        <f t="shared" si="5"/>
        <v>0</v>
      </c>
      <c r="P21" s="7" t="s">
        <v>4</v>
      </c>
      <c r="Q21" s="7">
        <f t="shared" ref="Q21:V21" si="6">SUM(Q17:Q20)</f>
        <v>2</v>
      </c>
      <c r="R21" s="7">
        <f t="shared" si="6"/>
        <v>2</v>
      </c>
      <c r="S21" s="7">
        <f t="shared" si="6"/>
        <v>0</v>
      </c>
      <c r="T21" s="7">
        <f t="shared" si="6"/>
        <v>0</v>
      </c>
      <c r="U21" s="7">
        <f t="shared" si="6"/>
        <v>0</v>
      </c>
      <c r="V21" s="7">
        <f t="shared" si="6"/>
        <v>0</v>
      </c>
      <c r="W21" s="7" t="s">
        <v>4</v>
      </c>
      <c r="X21" s="7">
        <f t="shared" ref="X21:AC21" si="7">SUM(X17:X20)</f>
        <v>0</v>
      </c>
      <c r="Y21" s="7">
        <f t="shared" si="7"/>
        <v>0</v>
      </c>
      <c r="Z21" s="7">
        <f t="shared" si="7"/>
        <v>0</v>
      </c>
      <c r="AA21" s="7">
        <f t="shared" si="7"/>
        <v>0</v>
      </c>
      <c r="AB21" s="7">
        <f t="shared" si="7"/>
        <v>0</v>
      </c>
      <c r="AC21" s="9">
        <f t="shared" si="7"/>
        <v>0</v>
      </c>
      <c r="AD21" s="16">
        <f>SUM(C21+F21+J21+M21+Q21+T21+X21+AA21)</f>
        <v>8</v>
      </c>
    </row>
    <row r="22" spans="1:30" ht="23.25" customHeight="1">
      <c r="A22" s="189"/>
      <c r="B22" s="163" t="s">
        <v>211</v>
      </c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7"/>
      <c r="AC22" s="168"/>
      <c r="AD22" s="13"/>
    </row>
    <row r="23" spans="1:30">
      <c r="A23" s="189"/>
      <c r="B23" s="51" t="s">
        <v>212</v>
      </c>
      <c r="C23" s="35">
        <v>2</v>
      </c>
      <c r="D23" s="35">
        <v>2</v>
      </c>
      <c r="E23" s="34"/>
      <c r="F23" s="35">
        <v>2</v>
      </c>
      <c r="G23" s="35">
        <v>2</v>
      </c>
      <c r="H23" s="34"/>
      <c r="I23" s="227" t="s">
        <v>213</v>
      </c>
      <c r="J23" s="52">
        <v>2</v>
      </c>
      <c r="K23" s="52">
        <v>2</v>
      </c>
      <c r="L23" s="61"/>
      <c r="M23" s="52">
        <v>2</v>
      </c>
      <c r="N23" s="52">
        <v>2</v>
      </c>
      <c r="O23" s="34"/>
      <c r="P23" s="53" t="s">
        <v>214</v>
      </c>
      <c r="Q23" s="52">
        <v>2</v>
      </c>
      <c r="R23" s="52">
        <v>2</v>
      </c>
      <c r="S23" s="34"/>
      <c r="T23" s="52">
        <v>2</v>
      </c>
      <c r="U23" s="52">
        <v>2</v>
      </c>
      <c r="V23" s="34"/>
      <c r="W23" s="53" t="s">
        <v>215</v>
      </c>
      <c r="X23" s="52">
        <v>4</v>
      </c>
      <c r="Y23" s="52"/>
      <c r="Z23" s="34">
        <v>12</v>
      </c>
      <c r="AA23" s="34"/>
      <c r="AB23" s="42"/>
      <c r="AC23" s="8"/>
      <c r="AD23" s="13"/>
    </row>
    <row r="24" spans="1:30">
      <c r="A24" s="189"/>
      <c r="B24" s="51" t="s">
        <v>216</v>
      </c>
      <c r="C24" s="228">
        <v>3</v>
      </c>
      <c r="D24" s="35">
        <v>3</v>
      </c>
      <c r="E24" s="34"/>
      <c r="F24" s="35"/>
      <c r="G24" s="35"/>
      <c r="H24" s="34"/>
      <c r="I24" s="227" t="s">
        <v>217</v>
      </c>
      <c r="J24" s="52">
        <v>3</v>
      </c>
      <c r="K24" s="52">
        <v>3</v>
      </c>
      <c r="L24" s="61"/>
      <c r="M24" s="52"/>
      <c r="N24" s="52"/>
      <c r="O24" s="34"/>
      <c r="P24" s="53" t="s">
        <v>218</v>
      </c>
      <c r="Q24" s="52">
        <v>2</v>
      </c>
      <c r="R24" s="52">
        <v>3</v>
      </c>
      <c r="S24" s="34"/>
      <c r="T24" s="52" t="s">
        <v>219</v>
      </c>
      <c r="U24" s="52" t="s">
        <v>219</v>
      </c>
      <c r="V24" s="34"/>
      <c r="W24" s="53" t="s">
        <v>220</v>
      </c>
      <c r="X24" s="52">
        <v>2</v>
      </c>
      <c r="Y24" s="52"/>
      <c r="Z24" s="34">
        <v>6</v>
      </c>
      <c r="AA24" s="34"/>
      <c r="AB24" s="42"/>
      <c r="AC24" s="8"/>
      <c r="AD24" s="13"/>
    </row>
    <row r="25" spans="1:30">
      <c r="A25" s="189"/>
      <c r="B25" s="53" t="s">
        <v>221</v>
      </c>
      <c r="C25" s="52"/>
      <c r="D25" s="52"/>
      <c r="E25" s="34"/>
      <c r="F25" s="52">
        <v>3</v>
      </c>
      <c r="G25" s="52">
        <v>3</v>
      </c>
      <c r="H25" s="34"/>
      <c r="I25" s="51" t="s">
        <v>222</v>
      </c>
      <c r="J25" s="52">
        <v>3</v>
      </c>
      <c r="K25" s="52">
        <v>3</v>
      </c>
      <c r="L25" s="3"/>
      <c r="M25" s="3"/>
      <c r="N25" s="3"/>
      <c r="O25" s="61"/>
      <c r="P25" s="53" t="s">
        <v>223</v>
      </c>
      <c r="Q25" s="52">
        <v>2</v>
      </c>
      <c r="R25" s="52">
        <v>2</v>
      </c>
      <c r="S25" s="61"/>
      <c r="T25" s="61">
        <v>2</v>
      </c>
      <c r="U25" s="61">
        <v>2</v>
      </c>
      <c r="V25" s="61"/>
      <c r="W25" s="60" t="s">
        <v>224</v>
      </c>
      <c r="X25" s="52">
        <v>3</v>
      </c>
      <c r="Y25" s="52">
        <v>3</v>
      </c>
      <c r="Z25" s="34"/>
      <c r="AA25" s="34"/>
      <c r="AB25" s="42"/>
      <c r="AC25" s="8"/>
      <c r="AD25" s="13"/>
    </row>
    <row r="26" spans="1:30">
      <c r="A26" s="189"/>
      <c r="B26" s="51" t="s">
        <v>225</v>
      </c>
      <c r="C26" s="52"/>
      <c r="D26" s="52"/>
      <c r="E26" s="39"/>
      <c r="F26" s="35">
        <v>3</v>
      </c>
      <c r="G26" s="35">
        <v>3</v>
      </c>
      <c r="H26" s="39"/>
      <c r="I26" s="51" t="s">
        <v>226</v>
      </c>
      <c r="J26" s="52"/>
      <c r="K26" s="52"/>
      <c r="L26" s="61"/>
      <c r="M26" s="52">
        <v>3</v>
      </c>
      <c r="N26" s="52">
        <v>3</v>
      </c>
      <c r="O26" s="61"/>
      <c r="P26" s="51" t="s">
        <v>39</v>
      </c>
      <c r="Q26" s="34"/>
      <c r="R26" s="34"/>
      <c r="S26" s="61"/>
      <c r="T26" s="61">
        <v>3</v>
      </c>
      <c r="U26" s="61">
        <v>3</v>
      </c>
      <c r="V26" s="61"/>
      <c r="W26" s="53" t="s">
        <v>43</v>
      </c>
      <c r="X26" s="52">
        <v>2</v>
      </c>
      <c r="Y26" s="52">
        <v>2</v>
      </c>
      <c r="Z26" s="34"/>
      <c r="AA26" s="34"/>
      <c r="AB26" s="34"/>
      <c r="AC26" s="57"/>
      <c r="AD26" s="13"/>
    </row>
    <row r="27" spans="1:30">
      <c r="A27" s="189"/>
      <c r="B27" s="229"/>
      <c r="C27" s="36"/>
      <c r="D27" s="36"/>
      <c r="E27" s="36"/>
      <c r="F27" s="34"/>
      <c r="G27" s="34"/>
      <c r="H27" s="34"/>
      <c r="I27" s="51" t="s">
        <v>36</v>
      </c>
      <c r="J27" s="52"/>
      <c r="K27" s="52"/>
      <c r="L27" s="34"/>
      <c r="M27" s="52">
        <v>3</v>
      </c>
      <c r="N27" s="52">
        <v>3</v>
      </c>
      <c r="O27" s="61"/>
      <c r="P27" s="53" t="s">
        <v>40</v>
      </c>
      <c r="Q27" s="34"/>
      <c r="R27" s="34"/>
      <c r="S27" s="61"/>
      <c r="T27" s="61">
        <v>3</v>
      </c>
      <c r="U27" s="61">
        <v>3</v>
      </c>
      <c r="V27" s="61"/>
      <c r="W27" s="51" t="s">
        <v>44</v>
      </c>
      <c r="X27" s="52"/>
      <c r="Y27" s="52"/>
      <c r="Z27" s="34"/>
      <c r="AA27" s="52">
        <v>3</v>
      </c>
      <c r="AB27" s="52">
        <v>3</v>
      </c>
      <c r="AC27" s="57"/>
      <c r="AD27" s="13"/>
    </row>
    <row r="28" spans="1:30">
      <c r="A28" s="189"/>
      <c r="B28" s="229"/>
      <c r="C28" s="36"/>
      <c r="D28" s="36"/>
      <c r="E28" s="36"/>
      <c r="F28" s="34"/>
      <c r="G28" s="34"/>
      <c r="H28" s="34"/>
      <c r="I28" s="3"/>
      <c r="J28" s="3"/>
      <c r="K28" s="3"/>
      <c r="L28" s="3"/>
      <c r="M28" s="3"/>
      <c r="N28" s="3"/>
      <c r="O28" s="61"/>
      <c r="P28" s="33"/>
      <c r="Q28" s="34"/>
      <c r="R28" s="34"/>
      <c r="S28" s="61"/>
      <c r="T28" s="61"/>
      <c r="U28" s="61"/>
      <c r="V28" s="61"/>
      <c r="W28" s="53" t="s">
        <v>45</v>
      </c>
      <c r="X28" s="54"/>
      <c r="Y28" s="54"/>
      <c r="Z28" s="34"/>
      <c r="AA28" s="52">
        <v>2</v>
      </c>
      <c r="AB28" s="52">
        <v>2</v>
      </c>
      <c r="AC28" s="57"/>
      <c r="AD28" s="13"/>
    </row>
    <row r="29" spans="1:30">
      <c r="A29" s="189"/>
      <c r="B29" s="230"/>
      <c r="C29" s="11"/>
      <c r="D29" s="11"/>
      <c r="E29" s="11"/>
      <c r="F29" s="11"/>
      <c r="G29" s="11"/>
      <c r="H29" s="11"/>
      <c r="I29" s="1"/>
      <c r="J29" s="2"/>
      <c r="K29" s="2"/>
      <c r="L29" s="62"/>
      <c r="M29" s="2"/>
      <c r="N29" s="2"/>
      <c r="O29" s="62"/>
      <c r="P29" s="63"/>
      <c r="Q29" s="34"/>
      <c r="R29" s="34"/>
      <c r="S29" s="61"/>
      <c r="T29" s="61"/>
      <c r="U29" s="61"/>
      <c r="V29" s="61"/>
      <c r="W29" s="33"/>
      <c r="X29" s="2"/>
      <c r="Y29" s="2"/>
      <c r="Z29" s="2"/>
      <c r="AA29" s="2"/>
      <c r="AB29" s="40"/>
      <c r="AC29" s="8"/>
      <c r="AD29" s="13"/>
    </row>
    <row r="30" spans="1:30">
      <c r="A30" s="189"/>
      <c r="B30" s="231" t="s">
        <v>4</v>
      </c>
      <c r="C30" s="72">
        <f t="shared" ref="C30:H30" si="8">SUM(C23:C29)</f>
        <v>5</v>
      </c>
      <c r="D30" s="72">
        <f t="shared" si="8"/>
        <v>5</v>
      </c>
      <c r="E30" s="72">
        <f t="shared" si="8"/>
        <v>0</v>
      </c>
      <c r="F30" s="72">
        <f t="shared" si="8"/>
        <v>8</v>
      </c>
      <c r="G30" s="72">
        <f t="shared" si="8"/>
        <v>8</v>
      </c>
      <c r="H30" s="72">
        <f t="shared" si="8"/>
        <v>0</v>
      </c>
      <c r="I30" s="73" t="s">
        <v>4</v>
      </c>
      <c r="J30" s="72">
        <f>SUM(J23:J29)</f>
        <v>8</v>
      </c>
      <c r="K30" s="72">
        <f>SUM(K23:K29)</f>
        <v>8</v>
      </c>
      <c r="L30" s="74"/>
      <c r="M30" s="72">
        <f>SUM(M23:M29)</f>
        <v>8</v>
      </c>
      <c r="N30" s="72">
        <f>SUM(N23:N29)</f>
        <v>8</v>
      </c>
      <c r="O30" s="74"/>
      <c r="P30" s="73" t="s">
        <v>4</v>
      </c>
      <c r="Q30" s="75">
        <f t="shared" ref="Q30:V30" si="9">SUM(Q23:Q29)</f>
        <v>6</v>
      </c>
      <c r="R30" s="75">
        <f t="shared" si="9"/>
        <v>7</v>
      </c>
      <c r="S30" s="76">
        <f t="shared" si="9"/>
        <v>0</v>
      </c>
      <c r="T30" s="76">
        <f t="shared" si="9"/>
        <v>10</v>
      </c>
      <c r="U30" s="76">
        <f t="shared" si="9"/>
        <v>10</v>
      </c>
      <c r="V30" s="76">
        <f t="shared" si="9"/>
        <v>0</v>
      </c>
      <c r="W30" s="73" t="s">
        <v>4</v>
      </c>
      <c r="X30" s="75">
        <f t="shared" ref="X30:AC30" si="10">SUM(X23:X29)</f>
        <v>11</v>
      </c>
      <c r="Y30" s="75">
        <f t="shared" si="10"/>
        <v>5</v>
      </c>
      <c r="Z30" s="75">
        <f t="shared" si="10"/>
        <v>18</v>
      </c>
      <c r="AA30" s="75">
        <f t="shared" si="10"/>
        <v>5</v>
      </c>
      <c r="AB30" s="75">
        <f t="shared" si="10"/>
        <v>5</v>
      </c>
      <c r="AC30" s="79">
        <f t="shared" si="10"/>
        <v>0</v>
      </c>
      <c r="AD30" s="16">
        <f>SUM(C30+F30+J30+M30+Q30+T30+X30+AA30)</f>
        <v>61</v>
      </c>
    </row>
    <row r="31" spans="1:30" s="44" customFormat="1">
      <c r="A31" s="189"/>
      <c r="B31" s="169" t="s">
        <v>96</v>
      </c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71"/>
      <c r="AD31" s="13"/>
    </row>
    <row r="32" spans="1:30" s="44" customFormat="1">
      <c r="A32" s="189"/>
      <c r="B32" s="64"/>
      <c r="C32" s="64"/>
      <c r="D32" s="64"/>
      <c r="E32" s="64"/>
      <c r="F32" s="64"/>
      <c r="G32" s="64"/>
      <c r="H32" s="64"/>
      <c r="I32" s="63"/>
      <c r="J32" s="62"/>
      <c r="K32" s="62"/>
      <c r="L32" s="62"/>
      <c r="M32" s="62"/>
      <c r="N32" s="62"/>
      <c r="O32" s="62"/>
      <c r="P32" s="63"/>
      <c r="Q32" s="62"/>
      <c r="R32" s="62"/>
      <c r="S32" s="62"/>
      <c r="T32" s="64"/>
      <c r="U32" s="64"/>
      <c r="V32" s="64"/>
      <c r="W32" s="63"/>
      <c r="X32" s="62"/>
      <c r="Y32" s="62"/>
      <c r="Z32" s="62"/>
      <c r="AA32" s="62"/>
      <c r="AB32" s="62"/>
      <c r="AC32" s="77"/>
      <c r="AD32" s="16"/>
    </row>
    <row r="33" spans="1:30" s="44" customFormat="1">
      <c r="A33" s="189"/>
      <c r="B33" s="64" t="s">
        <v>69</v>
      </c>
      <c r="C33" s="64">
        <f t="shared" ref="C33:H33" si="11">SUM(C32:C32)</f>
        <v>0</v>
      </c>
      <c r="D33" s="64">
        <f t="shared" si="11"/>
        <v>0</v>
      </c>
      <c r="E33" s="64">
        <f t="shared" si="11"/>
        <v>0</v>
      </c>
      <c r="F33" s="64">
        <f t="shared" si="11"/>
        <v>0</v>
      </c>
      <c r="G33" s="64">
        <f t="shared" si="11"/>
        <v>0</v>
      </c>
      <c r="H33" s="64">
        <f t="shared" si="11"/>
        <v>0</v>
      </c>
      <c r="I33" s="64" t="s">
        <v>69</v>
      </c>
      <c r="J33" s="64">
        <f t="shared" ref="J33:O33" si="12">SUM(J32:J32)</f>
        <v>0</v>
      </c>
      <c r="K33" s="64">
        <f t="shared" si="12"/>
        <v>0</v>
      </c>
      <c r="L33" s="64">
        <f t="shared" si="12"/>
        <v>0</v>
      </c>
      <c r="M33" s="64">
        <f t="shared" si="12"/>
        <v>0</v>
      </c>
      <c r="N33" s="64">
        <f t="shared" si="12"/>
        <v>0</v>
      </c>
      <c r="O33" s="64">
        <f t="shared" si="12"/>
        <v>0</v>
      </c>
      <c r="P33" s="64" t="s">
        <v>69</v>
      </c>
      <c r="Q33" s="64">
        <f t="shared" ref="Q33:V33" si="13">SUM(Q32:Q32)</f>
        <v>0</v>
      </c>
      <c r="R33" s="64">
        <f t="shared" si="13"/>
        <v>0</v>
      </c>
      <c r="S33" s="64">
        <f t="shared" si="13"/>
        <v>0</v>
      </c>
      <c r="T33" s="64">
        <f t="shared" si="13"/>
        <v>0</v>
      </c>
      <c r="U33" s="64">
        <f t="shared" si="13"/>
        <v>0</v>
      </c>
      <c r="V33" s="64">
        <f t="shared" si="13"/>
        <v>0</v>
      </c>
      <c r="W33" s="64" t="s">
        <v>69</v>
      </c>
      <c r="X33" s="64">
        <f t="shared" ref="X33:AC33" si="14">SUM(X32:X32)</f>
        <v>0</v>
      </c>
      <c r="Y33" s="64">
        <f t="shared" si="14"/>
        <v>0</v>
      </c>
      <c r="Z33" s="64">
        <f t="shared" si="14"/>
        <v>0</v>
      </c>
      <c r="AA33" s="64">
        <f t="shared" si="14"/>
        <v>0</v>
      </c>
      <c r="AB33" s="64">
        <f t="shared" si="14"/>
        <v>0</v>
      </c>
      <c r="AC33" s="78">
        <f t="shared" si="14"/>
        <v>0</v>
      </c>
      <c r="AD33" s="16">
        <f>SUM(X33+AA33+Q33+T33+J33+M33+C33+F33)</f>
        <v>0</v>
      </c>
    </row>
    <row r="34" spans="1:30" s="44" customFormat="1" ht="20.25" customHeight="1" thickBot="1">
      <c r="A34" s="190"/>
      <c r="B34" s="64" t="s">
        <v>5</v>
      </c>
      <c r="C34" s="64">
        <f>SUM(+C15+C21+C30+C33)</f>
        <v>13</v>
      </c>
      <c r="D34" s="64">
        <f>SUM(+D15+D21+D30+D33)</f>
        <v>17</v>
      </c>
      <c r="E34" s="64">
        <f>SUM(+E15+E21+E30+E33)</f>
        <v>0</v>
      </c>
      <c r="F34" s="64">
        <f>SUM(C15+F21+F30+F33)</f>
        <v>18</v>
      </c>
      <c r="G34" s="64">
        <f>SUM(+G15+G21+G30+G33)</f>
        <v>22</v>
      </c>
      <c r="H34" s="64">
        <f>SUM(+H15+H21+H30+H33)</f>
        <v>0</v>
      </c>
      <c r="I34" s="64" t="s">
        <v>5</v>
      </c>
      <c r="J34" s="64">
        <f t="shared" ref="J34:O34" si="15">SUM(J15+J21+J30+J33)</f>
        <v>12</v>
      </c>
      <c r="K34" s="64">
        <f t="shared" si="15"/>
        <v>14</v>
      </c>
      <c r="L34" s="64">
        <f t="shared" si="15"/>
        <v>0</v>
      </c>
      <c r="M34" s="64">
        <f t="shared" si="15"/>
        <v>14</v>
      </c>
      <c r="N34" s="64">
        <f t="shared" si="15"/>
        <v>18</v>
      </c>
      <c r="O34" s="64">
        <f t="shared" si="15"/>
        <v>0</v>
      </c>
      <c r="P34" s="64" t="s">
        <v>5</v>
      </c>
      <c r="Q34" s="64">
        <f t="shared" ref="Q34:V34" si="16">SUM(Q15+Q21+Q30+Q33)</f>
        <v>8</v>
      </c>
      <c r="R34" s="64">
        <f t="shared" si="16"/>
        <v>9</v>
      </c>
      <c r="S34" s="64">
        <f t="shared" si="16"/>
        <v>0</v>
      </c>
      <c r="T34" s="64">
        <f t="shared" si="16"/>
        <v>10</v>
      </c>
      <c r="U34" s="64">
        <f t="shared" si="16"/>
        <v>10</v>
      </c>
      <c r="V34" s="64">
        <f t="shared" si="16"/>
        <v>0</v>
      </c>
      <c r="W34" s="64" t="s">
        <v>5</v>
      </c>
      <c r="X34" s="64">
        <f t="shared" ref="X34:AC34" si="17">SUM(X15+X21+X30+X33)</f>
        <v>11</v>
      </c>
      <c r="Y34" s="64">
        <f t="shared" si="17"/>
        <v>5</v>
      </c>
      <c r="Z34" s="64">
        <f t="shared" si="17"/>
        <v>18</v>
      </c>
      <c r="AA34" s="64">
        <f t="shared" si="17"/>
        <v>5</v>
      </c>
      <c r="AB34" s="64">
        <f t="shared" si="17"/>
        <v>5</v>
      </c>
      <c r="AC34" s="78">
        <f t="shared" si="17"/>
        <v>0</v>
      </c>
      <c r="AD34" s="16">
        <f>SUM(C34+F34+J34+M34+Q34+T34+X34+AA34)</f>
        <v>91</v>
      </c>
    </row>
    <row r="35" spans="1:30" ht="21.75" customHeight="1">
      <c r="A35" s="188" t="s">
        <v>14</v>
      </c>
      <c r="B35" s="163" t="s">
        <v>82</v>
      </c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7"/>
      <c r="AC35" s="168"/>
      <c r="AD35" s="16"/>
    </row>
    <row r="36" spans="1:30" ht="51">
      <c r="A36" s="189"/>
      <c r="B36" s="48" t="s">
        <v>95</v>
      </c>
      <c r="C36" s="11">
        <v>2</v>
      </c>
      <c r="D36" s="11">
        <v>2</v>
      </c>
      <c r="E36" s="11"/>
      <c r="F36" s="11">
        <v>2</v>
      </c>
      <c r="G36" s="11">
        <v>2</v>
      </c>
      <c r="H36" s="11"/>
      <c r="I36" s="10" t="s">
        <v>108</v>
      </c>
      <c r="J36" s="11">
        <v>2</v>
      </c>
      <c r="K36" s="11">
        <v>2</v>
      </c>
      <c r="L36" s="11"/>
      <c r="M36" s="11">
        <v>2</v>
      </c>
      <c r="N36" s="11">
        <v>2</v>
      </c>
      <c r="O36" s="11"/>
      <c r="P36" s="10" t="s">
        <v>99</v>
      </c>
      <c r="Q36" s="11">
        <v>2</v>
      </c>
      <c r="R36" s="11">
        <v>2</v>
      </c>
      <c r="S36" s="11">
        <v>0</v>
      </c>
      <c r="T36" s="11"/>
      <c r="U36" s="11"/>
      <c r="V36" s="11"/>
      <c r="W36" s="30"/>
      <c r="X36" s="31"/>
      <c r="Y36" s="31"/>
      <c r="Z36" s="31"/>
      <c r="AA36" s="11"/>
      <c r="AB36" s="43"/>
      <c r="AC36" s="12"/>
      <c r="AD36" s="13"/>
    </row>
    <row r="37" spans="1:30" ht="34">
      <c r="A37" s="189"/>
      <c r="B37" s="48" t="s">
        <v>104</v>
      </c>
      <c r="C37" s="11">
        <v>0</v>
      </c>
      <c r="D37" s="11">
        <v>2</v>
      </c>
      <c r="E37" s="11"/>
      <c r="F37" s="11">
        <v>0</v>
      </c>
      <c r="G37" s="11">
        <v>2</v>
      </c>
      <c r="H37" s="11"/>
      <c r="I37" s="10" t="s">
        <v>105</v>
      </c>
      <c r="J37" s="11">
        <v>0</v>
      </c>
      <c r="K37" s="11">
        <v>2</v>
      </c>
      <c r="L37" s="11"/>
      <c r="M37" s="11">
        <v>0</v>
      </c>
      <c r="N37" s="11">
        <v>2</v>
      </c>
      <c r="O37" s="11"/>
      <c r="P37" s="10" t="s">
        <v>101</v>
      </c>
      <c r="Q37" s="11">
        <v>0</v>
      </c>
      <c r="R37" s="11">
        <v>2</v>
      </c>
      <c r="S37" s="11"/>
      <c r="T37" s="11"/>
      <c r="U37" s="11"/>
      <c r="V37" s="11"/>
      <c r="W37" s="30"/>
      <c r="X37" s="31"/>
      <c r="Y37" s="31"/>
      <c r="Z37" s="31"/>
      <c r="AA37" s="11"/>
      <c r="AB37" s="43"/>
      <c r="AC37" s="12"/>
      <c r="AD37" s="13"/>
    </row>
    <row r="38" spans="1:30" ht="17.5" thickBot="1">
      <c r="A38" s="189"/>
      <c r="B38" s="47" t="s">
        <v>4</v>
      </c>
      <c r="C38" s="7">
        <f t="shared" ref="C38:H38" si="18">SUM(C36:C37)</f>
        <v>2</v>
      </c>
      <c r="D38" s="7">
        <f t="shared" si="18"/>
        <v>4</v>
      </c>
      <c r="E38" s="7">
        <f t="shared" si="18"/>
        <v>0</v>
      </c>
      <c r="F38" s="7">
        <f t="shared" si="18"/>
        <v>2</v>
      </c>
      <c r="G38" s="7">
        <f t="shared" si="18"/>
        <v>4</v>
      </c>
      <c r="H38" s="7">
        <f t="shared" si="18"/>
        <v>0</v>
      </c>
      <c r="I38" s="27" t="s">
        <v>4</v>
      </c>
      <c r="J38" s="7">
        <f t="shared" ref="J38:O38" si="19">SUM(J36:J37)</f>
        <v>2</v>
      </c>
      <c r="K38" s="7">
        <f t="shared" si="19"/>
        <v>4</v>
      </c>
      <c r="L38" s="7">
        <f t="shared" si="19"/>
        <v>0</v>
      </c>
      <c r="M38" s="7">
        <f t="shared" si="19"/>
        <v>2</v>
      </c>
      <c r="N38" s="7">
        <f t="shared" si="19"/>
        <v>4</v>
      </c>
      <c r="O38" s="7">
        <f t="shared" si="19"/>
        <v>0</v>
      </c>
      <c r="P38" s="27" t="s">
        <v>4</v>
      </c>
      <c r="Q38" s="7">
        <f t="shared" ref="Q38:V38" si="20">SUM(Q36:Q37)</f>
        <v>2</v>
      </c>
      <c r="R38" s="7">
        <f t="shared" si="20"/>
        <v>4</v>
      </c>
      <c r="S38" s="7">
        <f t="shared" si="20"/>
        <v>0</v>
      </c>
      <c r="T38" s="7">
        <f t="shared" si="20"/>
        <v>0</v>
      </c>
      <c r="U38" s="7">
        <f t="shared" si="20"/>
        <v>0</v>
      </c>
      <c r="V38" s="7">
        <f t="shared" si="20"/>
        <v>0</v>
      </c>
      <c r="W38" s="27" t="s">
        <v>4</v>
      </c>
      <c r="X38" s="7">
        <f t="shared" ref="X38:AC38" si="21">SUM(X36:X37)</f>
        <v>0</v>
      </c>
      <c r="Y38" s="7">
        <f t="shared" si="21"/>
        <v>0</v>
      </c>
      <c r="Z38" s="7">
        <f t="shared" si="21"/>
        <v>0</v>
      </c>
      <c r="AA38" s="7">
        <f t="shared" si="21"/>
        <v>0</v>
      </c>
      <c r="AB38" s="7">
        <f t="shared" si="21"/>
        <v>0</v>
      </c>
      <c r="AC38" s="9">
        <f t="shared" si="21"/>
        <v>0</v>
      </c>
      <c r="AD38" s="16">
        <f>SUM(X38+AA38+Q38+T38+J38+M38+C38+F38)</f>
        <v>10</v>
      </c>
    </row>
    <row r="39" spans="1:30">
      <c r="A39" s="189"/>
      <c r="B39" s="180" t="s">
        <v>88</v>
      </c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3"/>
      <c r="AC39" s="184"/>
      <c r="AD39" s="16"/>
    </row>
    <row r="40" spans="1:30">
      <c r="A40" s="189"/>
      <c r="B40" s="56"/>
      <c r="C40" s="3"/>
      <c r="D40" s="3"/>
      <c r="E40" s="3"/>
      <c r="F40" s="3"/>
      <c r="G40" s="3"/>
      <c r="H40" s="3"/>
      <c r="I40" s="56"/>
      <c r="J40" s="3"/>
      <c r="K40" s="3"/>
      <c r="L40" s="3"/>
      <c r="M40" s="3"/>
      <c r="N40" s="3"/>
      <c r="O40" s="3"/>
      <c r="P40" s="58" t="s">
        <v>85</v>
      </c>
      <c r="Q40" s="2"/>
      <c r="R40" s="2"/>
      <c r="S40" s="2"/>
      <c r="T40" s="2">
        <v>2</v>
      </c>
      <c r="U40" s="2">
        <v>2</v>
      </c>
      <c r="V40" s="3"/>
      <c r="W40" s="56"/>
      <c r="X40" s="3"/>
      <c r="Y40" s="3"/>
      <c r="Z40" s="3"/>
      <c r="AA40" s="3"/>
      <c r="AB40" s="3"/>
      <c r="AC40" s="17"/>
      <c r="AD40" s="16"/>
    </row>
    <row r="41" spans="1:30">
      <c r="A41" s="189"/>
      <c r="B41" s="56"/>
      <c r="C41" s="3"/>
      <c r="D41" s="3"/>
      <c r="E41" s="3"/>
      <c r="F41" s="3"/>
      <c r="G41" s="3"/>
      <c r="H41" s="3"/>
      <c r="I41" s="56"/>
      <c r="J41" s="3"/>
      <c r="K41" s="3"/>
      <c r="L41" s="3"/>
      <c r="M41" s="3"/>
      <c r="N41" s="3"/>
      <c r="O41" s="3"/>
      <c r="P41" s="59" t="s">
        <v>86</v>
      </c>
      <c r="Q41" s="2"/>
      <c r="R41" s="2"/>
      <c r="S41" s="2"/>
      <c r="T41" s="2">
        <v>2</v>
      </c>
      <c r="U41" s="2">
        <v>2</v>
      </c>
      <c r="V41" s="3"/>
      <c r="W41" s="56"/>
      <c r="X41" s="3"/>
      <c r="Y41" s="3"/>
      <c r="Z41" s="3"/>
      <c r="AA41" s="3"/>
      <c r="AB41" s="3"/>
      <c r="AC41" s="17"/>
      <c r="AD41" s="16"/>
    </row>
    <row r="42" spans="1:30">
      <c r="A42" s="189"/>
      <c r="B42" s="56"/>
      <c r="C42" s="3"/>
      <c r="D42" s="3"/>
      <c r="E42" s="3"/>
      <c r="F42" s="3"/>
      <c r="G42" s="3"/>
      <c r="H42" s="3"/>
      <c r="I42" s="56"/>
      <c r="J42" s="3"/>
      <c r="K42" s="3"/>
      <c r="L42" s="3"/>
      <c r="M42" s="3"/>
      <c r="N42" s="3"/>
      <c r="O42" s="3"/>
      <c r="P42" s="59" t="s">
        <v>87</v>
      </c>
      <c r="Q42" s="3"/>
      <c r="R42" s="3"/>
      <c r="S42" s="3"/>
      <c r="T42" s="3">
        <v>2</v>
      </c>
      <c r="U42" s="3">
        <v>2</v>
      </c>
      <c r="V42" s="3"/>
      <c r="W42" s="56"/>
      <c r="X42" s="3"/>
      <c r="Y42" s="3"/>
      <c r="Z42" s="3"/>
      <c r="AA42" s="3"/>
      <c r="AB42" s="3"/>
      <c r="AC42" s="17"/>
      <c r="AD42" s="16"/>
    </row>
    <row r="43" spans="1:30">
      <c r="A43" s="189"/>
      <c r="B43" s="56" t="s">
        <v>4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f>SUM(H40+H41+H42)</f>
        <v>0</v>
      </c>
      <c r="I43" s="56"/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56"/>
      <c r="Q43" s="3">
        <v>0</v>
      </c>
      <c r="R43" s="3">
        <v>0</v>
      </c>
      <c r="S43" s="3">
        <v>0</v>
      </c>
      <c r="T43" s="3">
        <v>2</v>
      </c>
      <c r="U43" s="3">
        <v>2</v>
      </c>
      <c r="V43" s="3">
        <f>SUM(V40+V41+V42)</f>
        <v>0</v>
      </c>
      <c r="W43" s="56"/>
      <c r="X43" s="3">
        <v>0</v>
      </c>
      <c r="Y43" s="3">
        <f>SUM(Y40+Y41+Y42)</f>
        <v>0</v>
      </c>
      <c r="Z43" s="3">
        <f>SUM(Z40+Z41+Z42)</f>
        <v>0</v>
      </c>
      <c r="AA43" s="3">
        <f>SUM(AA40+AA41+AA42)</f>
        <v>0</v>
      </c>
      <c r="AB43" s="3">
        <f>SUM(AB40+AB41+AB42)</f>
        <v>0</v>
      </c>
      <c r="AC43" s="17">
        <f>SUM(AC40+AC41+AC42)</f>
        <v>0</v>
      </c>
      <c r="AD43" s="16">
        <f>SUM(X43+AA43+Q43+T43+J43+M43+C43+F43)</f>
        <v>2</v>
      </c>
    </row>
    <row r="44" spans="1:30">
      <c r="A44" s="189"/>
      <c r="B44" s="191" t="s">
        <v>97</v>
      </c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2"/>
      <c r="AD44" s="13"/>
    </row>
    <row r="45" spans="1:30">
      <c r="A45" s="189"/>
      <c r="B45" s="63" t="s">
        <v>48</v>
      </c>
      <c r="C45" s="62">
        <v>2</v>
      </c>
      <c r="D45" s="62">
        <v>2</v>
      </c>
      <c r="E45" s="62"/>
      <c r="F45" s="62"/>
      <c r="G45" s="62"/>
      <c r="H45" s="2"/>
      <c r="I45" s="38" t="s">
        <v>84</v>
      </c>
      <c r="J45" s="61">
        <v>2</v>
      </c>
      <c r="K45" s="61">
        <v>2</v>
      </c>
      <c r="L45" s="62"/>
      <c r="M45" s="62"/>
      <c r="N45" s="62"/>
      <c r="O45" s="2"/>
      <c r="P45" s="38" t="s">
        <v>91</v>
      </c>
      <c r="Q45" s="61">
        <v>2</v>
      </c>
      <c r="R45" s="61">
        <v>2</v>
      </c>
      <c r="S45" s="62"/>
      <c r="T45" s="62"/>
      <c r="U45" s="62"/>
      <c r="V45" s="2"/>
      <c r="W45" s="38" t="s">
        <v>58</v>
      </c>
      <c r="X45" s="61">
        <v>2</v>
      </c>
      <c r="Y45" s="61">
        <v>2</v>
      </c>
      <c r="Z45" s="62"/>
      <c r="AA45" s="64"/>
      <c r="AB45" s="64"/>
      <c r="AC45" s="80"/>
      <c r="AD45" s="13"/>
    </row>
    <row r="46" spans="1:30">
      <c r="A46" s="189"/>
      <c r="B46" s="63" t="s">
        <v>47</v>
      </c>
      <c r="C46" s="62">
        <v>2</v>
      </c>
      <c r="D46" s="62">
        <v>2</v>
      </c>
      <c r="E46" s="62"/>
      <c r="F46" s="62"/>
      <c r="G46" s="62"/>
      <c r="H46" s="2"/>
      <c r="I46" s="65" t="s">
        <v>90</v>
      </c>
      <c r="J46" s="61">
        <v>2</v>
      </c>
      <c r="K46" s="61">
        <v>2</v>
      </c>
      <c r="L46" s="64"/>
      <c r="M46" s="64"/>
      <c r="N46" s="64"/>
      <c r="O46" s="34"/>
      <c r="P46" s="68" t="s">
        <v>66</v>
      </c>
      <c r="Q46" s="61">
        <v>2</v>
      </c>
      <c r="R46" s="61">
        <v>2</v>
      </c>
      <c r="S46" s="61"/>
      <c r="T46" s="69"/>
      <c r="U46" s="69"/>
      <c r="V46" s="35"/>
      <c r="W46" s="38" t="s">
        <v>59</v>
      </c>
      <c r="X46" s="61">
        <v>2</v>
      </c>
      <c r="Y46" s="61">
        <v>2</v>
      </c>
      <c r="Z46" s="62"/>
      <c r="AA46" s="62"/>
      <c r="AB46" s="62"/>
      <c r="AC46" s="8"/>
      <c r="AD46" s="13"/>
    </row>
    <row r="47" spans="1:30">
      <c r="A47" s="189"/>
      <c r="B47" s="63" t="s">
        <v>50</v>
      </c>
      <c r="C47" s="62"/>
      <c r="D47" s="62"/>
      <c r="E47" s="62"/>
      <c r="F47" s="62">
        <v>2</v>
      </c>
      <c r="G47" s="62">
        <v>2</v>
      </c>
      <c r="H47" s="34"/>
      <c r="I47" s="38" t="s">
        <v>64</v>
      </c>
      <c r="J47" s="61">
        <v>2</v>
      </c>
      <c r="K47" s="61">
        <v>2</v>
      </c>
      <c r="L47" s="61"/>
      <c r="M47" s="61"/>
      <c r="N47" s="61"/>
      <c r="O47" s="34"/>
      <c r="P47" s="38" t="s">
        <v>53</v>
      </c>
      <c r="Q47" s="61">
        <v>2</v>
      </c>
      <c r="R47" s="61">
        <v>2</v>
      </c>
      <c r="S47" s="61"/>
      <c r="T47" s="69"/>
      <c r="U47" s="69"/>
      <c r="V47" s="35"/>
      <c r="W47" s="71" t="s">
        <v>60</v>
      </c>
      <c r="X47" s="61">
        <v>2</v>
      </c>
      <c r="Y47" s="61">
        <v>2</v>
      </c>
      <c r="Z47" s="62"/>
      <c r="AA47" s="62"/>
      <c r="AB47" s="62"/>
      <c r="AC47" s="8"/>
      <c r="AD47" s="13"/>
    </row>
    <row r="48" spans="1:30">
      <c r="A48" s="189"/>
      <c r="B48" s="63" t="s">
        <v>49</v>
      </c>
      <c r="C48" s="62"/>
      <c r="D48" s="62"/>
      <c r="E48" s="62"/>
      <c r="F48" s="62">
        <v>2</v>
      </c>
      <c r="G48" s="62">
        <v>2</v>
      </c>
      <c r="H48" s="34"/>
      <c r="I48" s="38" t="s">
        <v>51</v>
      </c>
      <c r="J48" s="61">
        <v>2</v>
      </c>
      <c r="K48" s="61">
        <v>2</v>
      </c>
      <c r="L48" s="61"/>
      <c r="M48" s="61"/>
      <c r="N48" s="61"/>
      <c r="O48" s="34"/>
      <c r="P48" s="68" t="s">
        <v>54</v>
      </c>
      <c r="Q48" s="61">
        <v>2</v>
      </c>
      <c r="R48" s="61">
        <v>2</v>
      </c>
      <c r="S48" s="61"/>
      <c r="T48" s="61"/>
      <c r="U48" s="61"/>
      <c r="V48" s="34"/>
      <c r="W48" s="71" t="s">
        <v>61</v>
      </c>
      <c r="X48" s="62"/>
      <c r="Y48" s="62"/>
      <c r="Z48" s="62"/>
      <c r="AA48" s="61">
        <v>2</v>
      </c>
      <c r="AB48" s="61">
        <v>2</v>
      </c>
      <c r="AC48" s="8"/>
      <c r="AD48" s="13"/>
    </row>
    <row r="49" spans="1:30">
      <c r="A49" s="189"/>
      <c r="B49" s="64"/>
      <c r="C49" s="64"/>
      <c r="D49" s="64"/>
      <c r="E49" s="64"/>
      <c r="F49" s="64"/>
      <c r="G49" s="64"/>
      <c r="H49" s="34"/>
      <c r="I49" s="38" t="s">
        <v>92</v>
      </c>
      <c r="J49" s="61"/>
      <c r="K49" s="61"/>
      <c r="L49" s="61"/>
      <c r="M49" s="61">
        <v>2</v>
      </c>
      <c r="N49" s="61">
        <v>2</v>
      </c>
      <c r="O49" s="34"/>
      <c r="P49" s="38" t="s">
        <v>56</v>
      </c>
      <c r="Q49" s="69"/>
      <c r="R49" s="69"/>
      <c r="S49" s="69"/>
      <c r="T49" s="61">
        <v>2</v>
      </c>
      <c r="U49" s="61">
        <v>2</v>
      </c>
      <c r="V49" s="34"/>
      <c r="W49" s="71" t="s">
        <v>62</v>
      </c>
      <c r="X49" s="62"/>
      <c r="Y49" s="62"/>
      <c r="Z49" s="62"/>
      <c r="AA49" s="61">
        <v>2</v>
      </c>
      <c r="AB49" s="61">
        <v>2</v>
      </c>
      <c r="AC49" s="80"/>
      <c r="AD49" s="13"/>
    </row>
    <row r="50" spans="1:30">
      <c r="A50" s="189"/>
      <c r="B50" s="3"/>
      <c r="C50" s="3"/>
      <c r="D50" s="3"/>
      <c r="E50" s="3"/>
      <c r="F50" s="3"/>
      <c r="G50" s="3"/>
      <c r="H50" s="34"/>
      <c r="I50" s="38" t="s">
        <v>65</v>
      </c>
      <c r="J50" s="61"/>
      <c r="K50" s="61"/>
      <c r="L50" s="61"/>
      <c r="M50" s="61">
        <v>2</v>
      </c>
      <c r="N50" s="61">
        <v>2</v>
      </c>
      <c r="O50" s="34"/>
      <c r="P50" s="38" t="s">
        <v>57</v>
      </c>
      <c r="Q50" s="69"/>
      <c r="R50" s="69"/>
      <c r="S50" s="69"/>
      <c r="T50" s="61">
        <v>2</v>
      </c>
      <c r="U50" s="61">
        <v>2</v>
      </c>
      <c r="V50" s="35"/>
      <c r="W50" s="38" t="s">
        <v>63</v>
      </c>
      <c r="X50" s="62"/>
      <c r="Y50" s="62"/>
      <c r="Z50" s="62"/>
      <c r="AA50" s="61">
        <v>2</v>
      </c>
      <c r="AB50" s="61">
        <v>2</v>
      </c>
      <c r="AC50" s="8"/>
      <c r="AD50" s="13"/>
    </row>
    <row r="51" spans="1:30">
      <c r="A51" s="189"/>
      <c r="B51" s="3"/>
      <c r="C51" s="3"/>
      <c r="D51" s="3"/>
      <c r="E51" s="3"/>
      <c r="F51" s="3"/>
      <c r="G51" s="3"/>
      <c r="H51" s="34"/>
      <c r="I51" s="38" t="s">
        <v>89</v>
      </c>
      <c r="J51" s="61"/>
      <c r="K51" s="61"/>
      <c r="L51" s="61"/>
      <c r="M51" s="61">
        <v>2</v>
      </c>
      <c r="N51" s="61">
        <v>2</v>
      </c>
      <c r="O51" s="34"/>
      <c r="P51" s="68" t="s">
        <v>55</v>
      </c>
      <c r="Q51" s="61"/>
      <c r="R51" s="61"/>
      <c r="S51" s="61"/>
      <c r="T51" s="61">
        <v>2</v>
      </c>
      <c r="U51" s="61">
        <v>2</v>
      </c>
      <c r="V51" s="35"/>
      <c r="W51" s="3"/>
      <c r="X51" s="3"/>
      <c r="Y51" s="3"/>
      <c r="Z51" s="3"/>
      <c r="AA51" s="5"/>
      <c r="AB51" s="5"/>
      <c r="AC51" s="8"/>
      <c r="AD51" s="13"/>
    </row>
    <row r="52" spans="1:30">
      <c r="A52" s="189"/>
      <c r="B52" s="65"/>
      <c r="C52" s="64"/>
      <c r="D52" s="64"/>
      <c r="E52" s="64"/>
      <c r="F52" s="64"/>
      <c r="G52" s="64"/>
      <c r="H52" s="34"/>
      <c r="I52" s="38" t="s">
        <v>52</v>
      </c>
      <c r="J52" s="61"/>
      <c r="K52" s="61"/>
      <c r="L52" s="61"/>
      <c r="M52" s="61">
        <v>2</v>
      </c>
      <c r="N52" s="61">
        <v>2</v>
      </c>
      <c r="O52" s="34"/>
      <c r="P52" s="53"/>
      <c r="Q52" s="34"/>
      <c r="R52" s="34"/>
      <c r="S52" s="34"/>
      <c r="T52" s="52"/>
      <c r="U52" s="52"/>
      <c r="V52" s="34"/>
      <c r="W52" s="70"/>
      <c r="X52" s="62"/>
      <c r="Y52" s="62"/>
      <c r="Z52" s="62"/>
      <c r="AA52" s="61"/>
      <c r="AB52" s="61"/>
      <c r="AC52" s="80"/>
      <c r="AD52" s="13"/>
    </row>
    <row r="53" spans="1:30">
      <c r="A53" s="189"/>
      <c r="B53" s="63"/>
      <c r="C53" s="62"/>
      <c r="D53" s="62"/>
      <c r="E53" s="62"/>
      <c r="F53" s="62"/>
      <c r="G53" s="62"/>
      <c r="H53" s="34"/>
      <c r="I53" s="3"/>
      <c r="J53" s="3"/>
      <c r="K53" s="3"/>
      <c r="L53" s="3"/>
      <c r="M53" s="3"/>
      <c r="N53" s="3"/>
      <c r="O53" s="34"/>
      <c r="P53" s="53"/>
      <c r="Q53" s="35"/>
      <c r="R53" s="35"/>
      <c r="S53" s="35"/>
      <c r="T53" s="52"/>
      <c r="U53" s="52"/>
      <c r="V53" s="35"/>
      <c r="W53" s="3"/>
      <c r="X53" s="3"/>
      <c r="Y53" s="3"/>
      <c r="Z53" s="3"/>
      <c r="AA53" s="5"/>
      <c r="AB53" s="5"/>
      <c r="AC53" s="8"/>
      <c r="AD53" s="13"/>
    </row>
    <row r="54" spans="1:30" ht="20.25" customHeight="1">
      <c r="A54" s="189"/>
      <c r="B54" s="63"/>
      <c r="C54" s="62"/>
      <c r="D54" s="62"/>
      <c r="E54" s="62"/>
      <c r="F54" s="62"/>
      <c r="G54" s="62"/>
      <c r="H54" s="35"/>
      <c r="I54" s="3"/>
      <c r="J54" s="3"/>
      <c r="K54" s="3"/>
      <c r="L54" s="3"/>
      <c r="M54" s="3"/>
      <c r="N54" s="3"/>
      <c r="O54" s="34"/>
      <c r="P54" s="3"/>
      <c r="Q54" s="3"/>
      <c r="R54" s="3"/>
      <c r="S54" s="3"/>
      <c r="T54" s="3"/>
      <c r="U54" s="3"/>
      <c r="V54" s="35"/>
      <c r="W54" s="3"/>
      <c r="X54" s="3"/>
      <c r="Y54" s="3"/>
      <c r="Z54" s="3"/>
      <c r="AA54" s="5"/>
      <c r="AB54" s="5"/>
      <c r="AC54" s="8"/>
      <c r="AD54" s="13"/>
    </row>
    <row r="55" spans="1:30" ht="18.75" customHeight="1">
      <c r="A55" s="189"/>
      <c r="B55" s="3"/>
      <c r="C55" s="3"/>
      <c r="D55" s="3"/>
      <c r="E55" s="3"/>
      <c r="F55" s="3"/>
      <c r="G55" s="3"/>
      <c r="H55" s="35"/>
      <c r="I55" s="3"/>
      <c r="J55" s="3"/>
      <c r="K55" s="3"/>
      <c r="L55" s="3"/>
      <c r="M55" s="3"/>
      <c r="N55" s="3"/>
      <c r="O55" s="34"/>
      <c r="P55" s="3"/>
      <c r="Q55" s="3"/>
      <c r="R55" s="3"/>
      <c r="S55" s="3"/>
      <c r="T55" s="3"/>
      <c r="U55" s="3"/>
      <c r="V55" s="35"/>
      <c r="W55" s="53"/>
      <c r="X55" s="3"/>
      <c r="Y55" s="3"/>
      <c r="Z55" s="3"/>
      <c r="AA55" s="52"/>
      <c r="AB55" s="52"/>
      <c r="AC55" s="80"/>
      <c r="AD55" s="13"/>
    </row>
    <row r="56" spans="1:30">
      <c r="A56" s="189"/>
      <c r="B56" s="5" t="s">
        <v>15</v>
      </c>
      <c r="C56" s="5">
        <f t="shared" ref="C56:H56" si="22">SUM(C45:C55)</f>
        <v>4</v>
      </c>
      <c r="D56" s="5">
        <f t="shared" si="22"/>
        <v>4</v>
      </c>
      <c r="E56" s="5">
        <f t="shared" si="22"/>
        <v>0</v>
      </c>
      <c r="F56" s="5">
        <f t="shared" si="22"/>
        <v>4</v>
      </c>
      <c r="G56" s="5">
        <f t="shared" si="22"/>
        <v>4</v>
      </c>
      <c r="H56" s="5">
        <f t="shared" si="22"/>
        <v>0</v>
      </c>
      <c r="I56" s="5" t="s">
        <v>15</v>
      </c>
      <c r="J56" s="5">
        <f t="shared" ref="J56:O56" si="23">SUM(J45:J55)</f>
        <v>8</v>
      </c>
      <c r="K56" s="5">
        <f t="shared" si="23"/>
        <v>8</v>
      </c>
      <c r="L56" s="5">
        <f t="shared" si="23"/>
        <v>0</v>
      </c>
      <c r="M56" s="5">
        <f t="shared" si="23"/>
        <v>8</v>
      </c>
      <c r="N56" s="5">
        <f t="shared" si="23"/>
        <v>8</v>
      </c>
      <c r="O56" s="5">
        <f t="shared" si="23"/>
        <v>0</v>
      </c>
      <c r="P56" s="5" t="s">
        <v>15</v>
      </c>
      <c r="Q56" s="5">
        <f t="shared" ref="Q56:V56" si="24">SUM(Q45:Q55)</f>
        <v>8</v>
      </c>
      <c r="R56" s="5">
        <f t="shared" si="24"/>
        <v>8</v>
      </c>
      <c r="S56" s="5">
        <f t="shared" si="24"/>
        <v>0</v>
      </c>
      <c r="T56" s="5">
        <f t="shared" si="24"/>
        <v>6</v>
      </c>
      <c r="U56" s="5">
        <f t="shared" si="24"/>
        <v>6</v>
      </c>
      <c r="V56" s="5">
        <f t="shared" si="24"/>
        <v>0</v>
      </c>
      <c r="W56" s="5" t="s">
        <v>15</v>
      </c>
      <c r="X56" s="5">
        <f t="shared" ref="X56:AC56" si="25">SUM(X45:X55)</f>
        <v>6</v>
      </c>
      <c r="Y56" s="5">
        <f t="shared" si="25"/>
        <v>6</v>
      </c>
      <c r="Z56" s="5">
        <f t="shared" si="25"/>
        <v>0</v>
      </c>
      <c r="AA56" s="5">
        <f t="shared" si="25"/>
        <v>6</v>
      </c>
      <c r="AB56" s="5">
        <f t="shared" si="25"/>
        <v>6</v>
      </c>
      <c r="AC56" s="80">
        <f t="shared" si="25"/>
        <v>0</v>
      </c>
      <c r="AD56" s="16">
        <f t="shared" ref="AD56:AD61" si="26">SUM(C56+F56+J56+M56+Q56+T56+X56+AA56)</f>
        <v>50</v>
      </c>
    </row>
    <row r="57" spans="1:30">
      <c r="A57" s="189"/>
      <c r="B57" s="2" t="s">
        <v>8</v>
      </c>
      <c r="C57" s="5">
        <f t="shared" ref="C57:H57" si="27">SUM(C38+C56)</f>
        <v>6</v>
      </c>
      <c r="D57" s="5">
        <f t="shared" si="27"/>
        <v>8</v>
      </c>
      <c r="E57" s="5">
        <f t="shared" si="27"/>
        <v>0</v>
      </c>
      <c r="F57" s="5">
        <f t="shared" si="27"/>
        <v>6</v>
      </c>
      <c r="G57" s="5">
        <f t="shared" si="27"/>
        <v>8</v>
      </c>
      <c r="H57" s="5">
        <f t="shared" si="27"/>
        <v>0</v>
      </c>
      <c r="I57" s="2" t="s">
        <v>8</v>
      </c>
      <c r="J57" s="5">
        <f t="shared" ref="J57:O57" si="28">SUM(J38+J56)</f>
        <v>10</v>
      </c>
      <c r="K57" s="5">
        <f t="shared" si="28"/>
        <v>12</v>
      </c>
      <c r="L57" s="5">
        <f t="shared" si="28"/>
        <v>0</v>
      </c>
      <c r="M57" s="5">
        <f t="shared" si="28"/>
        <v>10</v>
      </c>
      <c r="N57" s="5">
        <f t="shared" si="28"/>
        <v>12</v>
      </c>
      <c r="O57" s="5">
        <f t="shared" si="28"/>
        <v>0</v>
      </c>
      <c r="P57" s="2" t="s">
        <v>8</v>
      </c>
      <c r="Q57" s="5">
        <f>SUM(Q38+Q56)</f>
        <v>10</v>
      </c>
      <c r="R57" s="5">
        <f>SUM(R38+R56)</f>
        <v>12</v>
      </c>
      <c r="S57" s="5">
        <f>SUM(S38+S56)</f>
        <v>0</v>
      </c>
      <c r="T57" s="5">
        <v>20</v>
      </c>
      <c r="U57" s="5">
        <v>20</v>
      </c>
      <c r="V57" s="5">
        <f>SUM(V38+V56)</f>
        <v>0</v>
      </c>
      <c r="W57" s="2" t="s">
        <v>8</v>
      </c>
      <c r="X57" s="5">
        <f t="shared" ref="X57:AC57" si="29">SUM(X38+X56)</f>
        <v>6</v>
      </c>
      <c r="Y57" s="5">
        <f t="shared" si="29"/>
        <v>6</v>
      </c>
      <c r="Z57" s="5">
        <f t="shared" si="29"/>
        <v>0</v>
      </c>
      <c r="AA57" s="5">
        <f t="shared" si="29"/>
        <v>6</v>
      </c>
      <c r="AB57" s="5">
        <f t="shared" si="29"/>
        <v>6</v>
      </c>
      <c r="AC57" s="80">
        <f t="shared" si="29"/>
        <v>0</v>
      </c>
      <c r="AD57" s="16">
        <f t="shared" si="26"/>
        <v>74</v>
      </c>
    </row>
    <row r="58" spans="1:30" ht="17.5" thickBot="1">
      <c r="A58" s="190"/>
      <c r="B58" s="2" t="s">
        <v>16</v>
      </c>
      <c r="C58" s="3">
        <v>2</v>
      </c>
      <c r="D58" s="3">
        <v>2</v>
      </c>
      <c r="E58" s="3">
        <v>0</v>
      </c>
      <c r="F58" s="3">
        <v>2</v>
      </c>
      <c r="G58" s="3">
        <v>2</v>
      </c>
      <c r="H58" s="3">
        <v>0</v>
      </c>
      <c r="I58" s="2" t="s">
        <v>16</v>
      </c>
      <c r="J58" s="3">
        <v>3</v>
      </c>
      <c r="K58" s="3">
        <v>3</v>
      </c>
      <c r="L58" s="3">
        <v>0</v>
      </c>
      <c r="M58" s="3">
        <v>2</v>
      </c>
      <c r="N58" s="3">
        <v>2</v>
      </c>
      <c r="O58" s="3">
        <v>0</v>
      </c>
      <c r="P58" s="2" t="s">
        <v>16</v>
      </c>
      <c r="Q58" s="3">
        <v>6</v>
      </c>
      <c r="R58" s="3">
        <v>6</v>
      </c>
      <c r="S58" s="3">
        <v>0</v>
      </c>
      <c r="T58" s="3">
        <v>6</v>
      </c>
      <c r="U58" s="3">
        <v>6</v>
      </c>
      <c r="V58" s="3">
        <v>0</v>
      </c>
      <c r="W58" s="2" t="s">
        <v>16</v>
      </c>
      <c r="X58" s="3">
        <v>2</v>
      </c>
      <c r="Y58" s="3">
        <v>2</v>
      </c>
      <c r="Z58" s="3">
        <v>0</v>
      </c>
      <c r="AA58" s="3">
        <v>4</v>
      </c>
      <c r="AB58" s="3">
        <v>4</v>
      </c>
      <c r="AC58" s="17">
        <v>0</v>
      </c>
      <c r="AD58" s="16">
        <f>SUM(C58+F58+J58+M58+Q58+T58+X58+AA58)</f>
        <v>27</v>
      </c>
    </row>
    <row r="59" spans="1:30">
      <c r="A59" s="186" t="s">
        <v>7</v>
      </c>
      <c r="B59" s="66" t="s">
        <v>17</v>
      </c>
      <c r="C59" s="25">
        <f t="shared" ref="C59:H59" si="30">SUM(C34)</f>
        <v>13</v>
      </c>
      <c r="D59" s="25">
        <f t="shared" si="30"/>
        <v>17</v>
      </c>
      <c r="E59" s="25">
        <f t="shared" si="30"/>
        <v>0</v>
      </c>
      <c r="F59" s="25">
        <f t="shared" si="30"/>
        <v>18</v>
      </c>
      <c r="G59" s="25">
        <f t="shared" si="30"/>
        <v>22</v>
      </c>
      <c r="H59" s="25">
        <f t="shared" si="30"/>
        <v>0</v>
      </c>
      <c r="I59" s="67" t="s">
        <v>227</v>
      </c>
      <c r="J59" s="25">
        <f t="shared" ref="J59:O59" si="31">SUM(J34)</f>
        <v>12</v>
      </c>
      <c r="K59" s="25">
        <f t="shared" si="31"/>
        <v>14</v>
      </c>
      <c r="L59" s="25">
        <f t="shared" si="31"/>
        <v>0</v>
      </c>
      <c r="M59" s="25">
        <f t="shared" si="31"/>
        <v>14</v>
      </c>
      <c r="N59" s="25">
        <f t="shared" si="31"/>
        <v>18</v>
      </c>
      <c r="O59" s="25">
        <f t="shared" si="31"/>
        <v>0</v>
      </c>
      <c r="P59" s="67" t="s">
        <v>228</v>
      </c>
      <c r="Q59" s="25">
        <f t="shared" ref="Q59:V59" si="32">SUM(Q34)</f>
        <v>8</v>
      </c>
      <c r="R59" s="25">
        <f t="shared" si="32"/>
        <v>9</v>
      </c>
      <c r="S59" s="25">
        <f t="shared" si="32"/>
        <v>0</v>
      </c>
      <c r="T59" s="25">
        <f t="shared" si="32"/>
        <v>10</v>
      </c>
      <c r="U59" s="25">
        <f t="shared" si="32"/>
        <v>10</v>
      </c>
      <c r="V59" s="25">
        <f t="shared" si="32"/>
        <v>0</v>
      </c>
      <c r="W59" s="67" t="s">
        <v>228</v>
      </c>
      <c r="X59" s="25">
        <f t="shared" ref="X59:AC59" si="33">SUM(X34)</f>
        <v>11</v>
      </c>
      <c r="Y59" s="25">
        <f t="shared" si="33"/>
        <v>5</v>
      </c>
      <c r="Z59" s="25">
        <f t="shared" si="33"/>
        <v>18</v>
      </c>
      <c r="AA59" s="25">
        <f t="shared" si="33"/>
        <v>5</v>
      </c>
      <c r="AB59" s="25">
        <f t="shared" si="33"/>
        <v>5</v>
      </c>
      <c r="AC59" s="50">
        <f t="shared" si="33"/>
        <v>0</v>
      </c>
      <c r="AD59" s="16">
        <f t="shared" si="26"/>
        <v>91</v>
      </c>
    </row>
    <row r="60" spans="1:30">
      <c r="A60" s="187"/>
      <c r="B60" s="49" t="s">
        <v>229</v>
      </c>
      <c r="C60" s="3">
        <f t="shared" ref="C60:H60" si="34">SUM(C38+C58)</f>
        <v>4</v>
      </c>
      <c r="D60" s="3">
        <f t="shared" si="34"/>
        <v>6</v>
      </c>
      <c r="E60" s="3">
        <f t="shared" si="34"/>
        <v>0</v>
      </c>
      <c r="F60" s="3">
        <f t="shared" si="34"/>
        <v>4</v>
      </c>
      <c r="G60" s="3">
        <f t="shared" si="34"/>
        <v>6</v>
      </c>
      <c r="H60" s="3">
        <f t="shared" si="34"/>
        <v>0</v>
      </c>
      <c r="I60" s="22" t="s">
        <v>229</v>
      </c>
      <c r="J60" s="3">
        <f t="shared" ref="J60:O60" si="35">SUM(J38+J58)</f>
        <v>5</v>
      </c>
      <c r="K60" s="3">
        <f t="shared" si="35"/>
        <v>7</v>
      </c>
      <c r="L60" s="3">
        <f t="shared" si="35"/>
        <v>0</v>
      </c>
      <c r="M60" s="3">
        <f t="shared" si="35"/>
        <v>4</v>
      </c>
      <c r="N60" s="3">
        <f t="shared" si="35"/>
        <v>6</v>
      </c>
      <c r="O60" s="3">
        <f t="shared" si="35"/>
        <v>0</v>
      </c>
      <c r="P60" s="22" t="s">
        <v>229</v>
      </c>
      <c r="Q60" s="3">
        <f t="shared" ref="Q60:V60" si="36">SUM(Q38+Q58)</f>
        <v>8</v>
      </c>
      <c r="R60" s="3">
        <f t="shared" si="36"/>
        <v>10</v>
      </c>
      <c r="S60" s="3">
        <f t="shared" si="36"/>
        <v>0</v>
      </c>
      <c r="T60" s="3">
        <f t="shared" si="36"/>
        <v>6</v>
      </c>
      <c r="U60" s="3">
        <f t="shared" si="36"/>
        <v>6</v>
      </c>
      <c r="V60" s="3">
        <f t="shared" si="36"/>
        <v>0</v>
      </c>
      <c r="W60" s="22" t="s">
        <v>229</v>
      </c>
      <c r="X60" s="3">
        <f t="shared" ref="X60:AC60" si="37">SUM(X38+X58)</f>
        <v>2</v>
      </c>
      <c r="Y60" s="3">
        <f t="shared" si="37"/>
        <v>2</v>
      </c>
      <c r="Z60" s="3">
        <f t="shared" si="37"/>
        <v>0</v>
      </c>
      <c r="AA60" s="3">
        <f t="shared" si="37"/>
        <v>4</v>
      </c>
      <c r="AB60" s="3">
        <f t="shared" si="37"/>
        <v>4</v>
      </c>
      <c r="AC60" s="17">
        <f t="shared" si="37"/>
        <v>0</v>
      </c>
      <c r="AD60" s="16">
        <f t="shared" si="26"/>
        <v>37</v>
      </c>
    </row>
    <row r="61" spans="1:30" ht="17.5" thickBot="1">
      <c r="A61" s="187"/>
      <c r="B61" s="81" t="s">
        <v>230</v>
      </c>
      <c r="C61" s="72">
        <f t="shared" ref="C61:H61" si="38">SUM(C59:C60)</f>
        <v>17</v>
      </c>
      <c r="D61" s="72">
        <f t="shared" si="38"/>
        <v>23</v>
      </c>
      <c r="E61" s="72">
        <f t="shared" si="38"/>
        <v>0</v>
      </c>
      <c r="F61" s="72">
        <f t="shared" si="38"/>
        <v>22</v>
      </c>
      <c r="G61" s="72">
        <f t="shared" si="38"/>
        <v>28</v>
      </c>
      <c r="H61" s="72">
        <f t="shared" si="38"/>
        <v>0</v>
      </c>
      <c r="I61" s="72" t="s">
        <v>6</v>
      </c>
      <c r="J61" s="72">
        <f t="shared" ref="J61:O61" si="39">SUM(J59:J60)</f>
        <v>17</v>
      </c>
      <c r="K61" s="72">
        <f t="shared" si="39"/>
        <v>21</v>
      </c>
      <c r="L61" s="72">
        <f t="shared" si="39"/>
        <v>0</v>
      </c>
      <c r="M61" s="72">
        <f t="shared" si="39"/>
        <v>18</v>
      </c>
      <c r="N61" s="72">
        <f t="shared" si="39"/>
        <v>24</v>
      </c>
      <c r="O61" s="72">
        <f t="shared" si="39"/>
        <v>0</v>
      </c>
      <c r="P61" s="72" t="s">
        <v>6</v>
      </c>
      <c r="Q61" s="72">
        <f t="shared" ref="Q61:V61" si="40">SUM(Q59:Q60)</f>
        <v>16</v>
      </c>
      <c r="R61" s="72">
        <f t="shared" si="40"/>
        <v>19</v>
      </c>
      <c r="S61" s="72">
        <f t="shared" si="40"/>
        <v>0</v>
      </c>
      <c r="T61" s="72">
        <f t="shared" si="40"/>
        <v>16</v>
      </c>
      <c r="U61" s="72">
        <f t="shared" si="40"/>
        <v>16</v>
      </c>
      <c r="V61" s="72">
        <f t="shared" si="40"/>
        <v>0</v>
      </c>
      <c r="W61" s="72" t="s">
        <v>6</v>
      </c>
      <c r="X61" s="72">
        <f t="shared" ref="X61:AC61" si="41">SUM(X59:X60)</f>
        <v>13</v>
      </c>
      <c r="Y61" s="72">
        <f t="shared" si="41"/>
        <v>7</v>
      </c>
      <c r="Z61" s="72">
        <f t="shared" si="41"/>
        <v>18</v>
      </c>
      <c r="AA61" s="72">
        <f t="shared" si="41"/>
        <v>9</v>
      </c>
      <c r="AB61" s="72">
        <f t="shared" si="41"/>
        <v>9</v>
      </c>
      <c r="AC61" s="82">
        <f t="shared" si="41"/>
        <v>0</v>
      </c>
      <c r="AD61" s="16">
        <f t="shared" si="26"/>
        <v>128</v>
      </c>
    </row>
    <row r="62" spans="1:30" s="13" customFormat="1" ht="16.5" customHeight="1">
      <c r="A62" s="208" t="s">
        <v>231</v>
      </c>
      <c r="B62" s="175" t="s">
        <v>232</v>
      </c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7"/>
      <c r="AD62" s="16"/>
    </row>
    <row r="63" spans="1:30" s="13" customFormat="1">
      <c r="A63" s="209"/>
      <c r="B63" s="172" t="s">
        <v>233</v>
      </c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4"/>
      <c r="AD63" s="16"/>
    </row>
    <row r="64" spans="1:30" s="13" customFormat="1">
      <c r="A64" s="209"/>
      <c r="B64" s="172" t="s">
        <v>234</v>
      </c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4"/>
      <c r="AD64" s="16"/>
    </row>
    <row r="65" spans="1:30" s="13" customFormat="1">
      <c r="A65" s="209"/>
      <c r="B65" s="172" t="s">
        <v>235</v>
      </c>
      <c r="C65" s="178"/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  <c r="AC65" s="179"/>
      <c r="AD65" s="16"/>
    </row>
    <row r="66" spans="1:30" s="13" customFormat="1">
      <c r="A66" s="209"/>
      <c r="B66" s="172" t="s">
        <v>236</v>
      </c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4"/>
    </row>
    <row r="67" spans="1:30" s="13" customFormat="1">
      <c r="A67" s="209"/>
      <c r="B67" s="172" t="s">
        <v>237</v>
      </c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4"/>
    </row>
    <row r="68" spans="1:30" s="13" customFormat="1">
      <c r="A68" s="209"/>
      <c r="B68" s="172" t="s">
        <v>238</v>
      </c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4"/>
    </row>
    <row r="69" spans="1:30" s="13" customFormat="1">
      <c r="A69" s="209"/>
      <c r="B69" s="172" t="s">
        <v>239</v>
      </c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4"/>
    </row>
    <row r="70" spans="1:30" s="13" customFormat="1">
      <c r="A70" s="209"/>
      <c r="B70" s="172" t="s">
        <v>240</v>
      </c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4"/>
      <c r="AD70" s="162"/>
    </row>
    <row r="71" spans="1:30" s="13" customFormat="1">
      <c r="A71" s="209"/>
      <c r="B71" s="172" t="s">
        <v>241</v>
      </c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  <c r="AC71" s="179"/>
      <c r="AD71" s="162"/>
    </row>
    <row r="72" spans="1:30" s="13" customFormat="1">
      <c r="A72" s="209"/>
      <c r="B72" s="172" t="s">
        <v>242</v>
      </c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  <c r="AC72" s="179"/>
      <c r="AD72" s="162"/>
    </row>
    <row r="73" spans="1:30" s="13" customFormat="1">
      <c r="A73" s="209"/>
      <c r="B73" s="172" t="s">
        <v>243</v>
      </c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55"/>
      <c r="AD73" s="162"/>
    </row>
    <row r="74" spans="1:30" s="13" customFormat="1" ht="19.5" customHeight="1">
      <c r="A74" s="209"/>
      <c r="B74" s="221" t="s">
        <v>244</v>
      </c>
      <c r="C74" s="222"/>
      <c r="D74" s="222"/>
      <c r="E74" s="222"/>
      <c r="F74" s="222"/>
      <c r="G74" s="222"/>
      <c r="H74" s="222"/>
      <c r="I74" s="222"/>
      <c r="J74" s="222"/>
      <c r="K74" s="222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222"/>
      <c r="AC74" s="223"/>
      <c r="AD74" s="162"/>
    </row>
    <row r="75" spans="1:30" ht="17.5" thickBot="1">
      <c r="A75" s="210"/>
      <c r="B75" s="84" t="s">
        <v>245</v>
      </c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6"/>
      <c r="AB75" s="86"/>
      <c r="AC75" s="87"/>
    </row>
  </sheetData>
  <mergeCells count="44">
    <mergeCell ref="B66:AC66"/>
    <mergeCell ref="B67:AC67"/>
    <mergeCell ref="B68:AC68"/>
    <mergeCell ref="B69:AC69"/>
    <mergeCell ref="B70:AC70"/>
    <mergeCell ref="AD70:AD74"/>
    <mergeCell ref="B71:AC71"/>
    <mergeCell ref="B72:AC72"/>
    <mergeCell ref="B73:P73"/>
    <mergeCell ref="B74:AC74"/>
    <mergeCell ref="A35:A58"/>
    <mergeCell ref="B35:AC35"/>
    <mergeCell ref="B39:AC39"/>
    <mergeCell ref="B44:AC44"/>
    <mergeCell ref="A59:A61"/>
    <mergeCell ref="A62:A75"/>
    <mergeCell ref="B62:AC62"/>
    <mergeCell ref="B63:AC63"/>
    <mergeCell ref="B64:AC64"/>
    <mergeCell ref="B65:AC65"/>
    <mergeCell ref="W4:W5"/>
    <mergeCell ref="X4:Z4"/>
    <mergeCell ref="AA4:AC4"/>
    <mergeCell ref="A6:A34"/>
    <mergeCell ref="B6:AC6"/>
    <mergeCell ref="B16:AC16"/>
    <mergeCell ref="B22:AC22"/>
    <mergeCell ref="B31:AC31"/>
    <mergeCell ref="I4:I5"/>
    <mergeCell ref="J4:L4"/>
    <mergeCell ref="M4:O4"/>
    <mergeCell ref="P4:P5"/>
    <mergeCell ref="Q4:S4"/>
    <mergeCell ref="T4:V4"/>
    <mergeCell ref="A1:AC1"/>
    <mergeCell ref="W2:AC2"/>
    <mergeCell ref="A3:A5"/>
    <mergeCell ref="B3:H3"/>
    <mergeCell ref="I3:O3"/>
    <mergeCell ref="P3:V3"/>
    <mergeCell ref="W3:AC3"/>
    <mergeCell ref="B4:B5"/>
    <mergeCell ref="C4:E4"/>
    <mergeCell ref="F4:H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75"/>
  <sheetViews>
    <sheetView view="pageBreakPreview" zoomScaleNormal="75" zoomScaleSheetLayoutView="50" workbookViewId="0">
      <selection activeCell="B22" sqref="B22:AG22"/>
    </sheetView>
  </sheetViews>
  <sheetFormatPr defaultColWidth="9" defaultRowHeight="17"/>
  <cols>
    <col min="1" max="1" width="4.26953125" style="28" customWidth="1"/>
    <col min="2" max="2" width="20.7265625" style="29" customWidth="1"/>
    <col min="3" max="3" width="21.26953125" style="29" customWidth="1"/>
    <col min="4" max="9" width="3.08984375" style="29" customWidth="1"/>
    <col min="10" max="10" width="21.7265625" style="29" customWidth="1"/>
    <col min="11" max="11" width="25.36328125" style="29" customWidth="1"/>
    <col min="12" max="17" width="3.08984375" style="29" customWidth="1"/>
    <col min="18" max="18" width="28.6328125" style="29" customWidth="1"/>
    <col min="19" max="19" width="20.36328125" style="29" customWidth="1"/>
    <col min="20" max="24" width="3.08984375" style="29" customWidth="1"/>
    <col min="25" max="25" width="3" style="29" customWidth="1"/>
    <col min="26" max="26" width="28.6328125" style="29" customWidth="1"/>
    <col min="27" max="27" width="26.08984375" style="29" customWidth="1"/>
    <col min="28" max="30" width="3.08984375" style="29" customWidth="1"/>
    <col min="31" max="33" width="3.08984375" style="28" customWidth="1"/>
    <col min="34" max="34" width="7.08984375" style="19" customWidth="1"/>
    <col min="35" max="16384" width="9" style="19"/>
  </cols>
  <sheetData>
    <row r="1" spans="1:34" s="18" customFormat="1" ht="31">
      <c r="A1" s="211" t="s">
        <v>107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</row>
    <row r="2" spans="1:34" s="18" customFormat="1" ht="88.5" customHeight="1" thickBot="1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32"/>
      <c r="S2" s="32"/>
      <c r="T2" s="24"/>
      <c r="U2" s="24"/>
      <c r="V2" s="24"/>
      <c r="W2" s="24"/>
      <c r="X2" s="24"/>
      <c r="Y2" s="24"/>
      <c r="Z2" s="185" t="s">
        <v>161</v>
      </c>
      <c r="AA2" s="185"/>
      <c r="AB2" s="185"/>
      <c r="AC2" s="185"/>
      <c r="AD2" s="185"/>
      <c r="AE2" s="185"/>
      <c r="AF2" s="185"/>
      <c r="AG2" s="185"/>
    </row>
    <row r="3" spans="1:34" s="14" customFormat="1">
      <c r="A3" s="212" t="s">
        <v>9</v>
      </c>
      <c r="B3" s="215" t="s">
        <v>0</v>
      </c>
      <c r="C3" s="216"/>
      <c r="D3" s="217"/>
      <c r="E3" s="217"/>
      <c r="F3" s="217"/>
      <c r="G3" s="217"/>
      <c r="H3" s="217"/>
      <c r="I3" s="217"/>
      <c r="J3" s="217" t="s">
        <v>1</v>
      </c>
      <c r="K3" s="217"/>
      <c r="L3" s="217"/>
      <c r="M3" s="217"/>
      <c r="N3" s="217"/>
      <c r="O3" s="217"/>
      <c r="P3" s="217"/>
      <c r="Q3" s="217"/>
      <c r="R3" s="217" t="s">
        <v>2</v>
      </c>
      <c r="S3" s="217"/>
      <c r="T3" s="217"/>
      <c r="U3" s="217"/>
      <c r="V3" s="217"/>
      <c r="W3" s="217"/>
      <c r="X3" s="217"/>
      <c r="Y3" s="217"/>
      <c r="Z3" s="218" t="s">
        <v>3</v>
      </c>
      <c r="AA3" s="218"/>
      <c r="AB3" s="218"/>
      <c r="AC3" s="218"/>
      <c r="AD3" s="218"/>
      <c r="AE3" s="218"/>
      <c r="AF3" s="219"/>
      <c r="AG3" s="220"/>
      <c r="AH3" s="21"/>
    </row>
    <row r="4" spans="1:34" s="14" customFormat="1">
      <c r="A4" s="213"/>
      <c r="B4" s="205" t="s">
        <v>10</v>
      </c>
      <c r="C4" s="198" t="s">
        <v>117</v>
      </c>
      <c r="D4" s="195" t="s">
        <v>11</v>
      </c>
      <c r="E4" s="196"/>
      <c r="F4" s="197"/>
      <c r="G4" s="194" t="s">
        <v>12</v>
      </c>
      <c r="H4" s="194"/>
      <c r="I4" s="194"/>
      <c r="J4" s="198" t="s">
        <v>10</v>
      </c>
      <c r="K4" s="198" t="s">
        <v>118</v>
      </c>
      <c r="L4" s="194" t="s">
        <v>11</v>
      </c>
      <c r="M4" s="194"/>
      <c r="N4" s="194"/>
      <c r="O4" s="194" t="s">
        <v>12</v>
      </c>
      <c r="P4" s="194"/>
      <c r="Q4" s="194"/>
      <c r="R4" s="198" t="s">
        <v>10</v>
      </c>
      <c r="S4" s="11"/>
      <c r="T4" s="194" t="s">
        <v>11</v>
      </c>
      <c r="U4" s="194"/>
      <c r="V4" s="194"/>
      <c r="W4" s="194" t="s">
        <v>12</v>
      </c>
      <c r="X4" s="194"/>
      <c r="Y4" s="194"/>
      <c r="Z4" s="198" t="s">
        <v>10</v>
      </c>
      <c r="AA4" s="11"/>
      <c r="AB4" s="194" t="s">
        <v>11</v>
      </c>
      <c r="AC4" s="194"/>
      <c r="AD4" s="194"/>
      <c r="AE4" s="194" t="s">
        <v>12</v>
      </c>
      <c r="AF4" s="195"/>
      <c r="AG4" s="200"/>
      <c r="AH4" s="20"/>
    </row>
    <row r="5" spans="1:34" s="14" customFormat="1" ht="114.75" customHeight="1" thickBot="1">
      <c r="A5" s="214"/>
      <c r="B5" s="206"/>
      <c r="C5" s="207"/>
      <c r="D5" s="15" t="s">
        <v>13</v>
      </c>
      <c r="E5" s="15" t="s">
        <v>21</v>
      </c>
      <c r="F5" s="45" t="s">
        <v>22</v>
      </c>
      <c r="G5" s="15" t="s">
        <v>13</v>
      </c>
      <c r="H5" s="15" t="s">
        <v>21</v>
      </c>
      <c r="I5" s="45" t="s">
        <v>22</v>
      </c>
      <c r="J5" s="199"/>
      <c r="K5" s="207"/>
      <c r="L5" s="15" t="s">
        <v>13</v>
      </c>
      <c r="M5" s="15" t="s">
        <v>21</v>
      </c>
      <c r="N5" s="45" t="s">
        <v>22</v>
      </c>
      <c r="O5" s="15" t="s">
        <v>13</v>
      </c>
      <c r="P5" s="15" t="s">
        <v>21</v>
      </c>
      <c r="Q5" s="45" t="s">
        <v>22</v>
      </c>
      <c r="R5" s="199"/>
      <c r="S5" s="88"/>
      <c r="T5" s="15" t="s">
        <v>13</v>
      </c>
      <c r="U5" s="15" t="s">
        <v>21</v>
      </c>
      <c r="V5" s="45" t="s">
        <v>22</v>
      </c>
      <c r="W5" s="15" t="s">
        <v>13</v>
      </c>
      <c r="X5" s="15" t="s">
        <v>21</v>
      </c>
      <c r="Y5" s="45" t="s">
        <v>22</v>
      </c>
      <c r="Z5" s="199"/>
      <c r="AA5" s="88"/>
      <c r="AB5" s="15" t="s">
        <v>13</v>
      </c>
      <c r="AC5" s="15" t="s">
        <v>21</v>
      </c>
      <c r="AD5" s="45" t="s">
        <v>22</v>
      </c>
      <c r="AE5" s="15" t="s">
        <v>13</v>
      </c>
      <c r="AF5" s="15" t="s">
        <v>21</v>
      </c>
      <c r="AG5" s="46" t="s">
        <v>22</v>
      </c>
      <c r="AH5" s="20"/>
    </row>
    <row r="6" spans="1:34" ht="17.5" thickBot="1">
      <c r="A6" s="189"/>
      <c r="B6" s="201" t="s">
        <v>81</v>
      </c>
      <c r="C6" s="202"/>
      <c r="D6" s="202"/>
      <c r="E6" s="202"/>
      <c r="F6" s="202"/>
      <c r="G6" s="202"/>
      <c r="H6" s="202"/>
      <c r="I6" s="202"/>
      <c r="J6" s="202"/>
      <c r="K6" s="202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4"/>
      <c r="AH6" s="16"/>
    </row>
    <row r="7" spans="1:34" ht="19.5" customHeight="1" thickBot="1">
      <c r="A7" s="189"/>
      <c r="B7" s="153" t="s">
        <v>79</v>
      </c>
      <c r="C7" s="1" t="s">
        <v>169</v>
      </c>
      <c r="D7" s="99">
        <v>2</v>
      </c>
      <c r="E7" s="95">
        <v>2</v>
      </c>
      <c r="F7" s="96"/>
      <c r="G7" s="95">
        <v>2</v>
      </c>
      <c r="H7" s="95">
        <v>2</v>
      </c>
      <c r="I7" s="96"/>
      <c r="J7" s="119" t="s">
        <v>24</v>
      </c>
      <c r="K7" s="149" t="s">
        <v>176</v>
      </c>
      <c r="L7" s="22">
        <v>0</v>
      </c>
      <c r="M7" s="2">
        <v>2</v>
      </c>
      <c r="N7" s="3"/>
      <c r="O7" s="2">
        <v>0</v>
      </c>
      <c r="P7" s="2">
        <v>2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7"/>
      <c r="AH7" s="16"/>
    </row>
    <row r="8" spans="1:34" ht="27.5" customHeight="1" thickBot="1">
      <c r="A8" s="189"/>
      <c r="B8" s="153" t="s">
        <v>75</v>
      </c>
      <c r="C8" s="1" t="s">
        <v>168</v>
      </c>
      <c r="D8" s="22">
        <v>2</v>
      </c>
      <c r="E8" s="2">
        <v>2</v>
      </c>
      <c r="F8" s="3"/>
      <c r="G8" s="2">
        <v>2</v>
      </c>
      <c r="H8" s="2">
        <v>2</v>
      </c>
      <c r="I8" s="3"/>
      <c r="J8" s="120" t="s">
        <v>25</v>
      </c>
      <c r="K8" s="157" t="s">
        <v>177</v>
      </c>
      <c r="L8" s="92"/>
      <c r="M8" s="5"/>
      <c r="N8" s="3"/>
      <c r="O8" s="5">
        <v>0</v>
      </c>
      <c r="P8" s="5">
        <v>2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17"/>
      <c r="AH8" s="16"/>
    </row>
    <row r="9" spans="1:34" ht="26" customHeight="1" thickBot="1">
      <c r="A9" s="189"/>
      <c r="B9" s="153" t="s">
        <v>76</v>
      </c>
      <c r="C9" s="152" t="s">
        <v>172</v>
      </c>
      <c r="D9" s="22">
        <v>0</v>
      </c>
      <c r="E9" s="2">
        <v>2</v>
      </c>
      <c r="F9" s="3"/>
      <c r="G9" s="2">
        <v>0</v>
      </c>
      <c r="H9" s="2">
        <v>2</v>
      </c>
      <c r="I9" s="3"/>
      <c r="J9" s="121" t="s">
        <v>26</v>
      </c>
      <c r="K9" s="152" t="s">
        <v>175</v>
      </c>
      <c r="L9" s="22">
        <v>2</v>
      </c>
      <c r="M9" s="2">
        <v>2</v>
      </c>
      <c r="N9" s="3"/>
      <c r="O9" s="2"/>
      <c r="P9" s="2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17"/>
      <c r="AH9" s="16"/>
    </row>
    <row r="10" spans="1:34" ht="27.5" customHeight="1" thickBot="1">
      <c r="A10" s="189"/>
      <c r="B10" s="154" t="s">
        <v>77</v>
      </c>
      <c r="C10" s="136" t="s">
        <v>170</v>
      </c>
      <c r="D10" s="92">
        <v>0</v>
      </c>
      <c r="E10" s="5">
        <v>2</v>
      </c>
      <c r="F10" s="34"/>
      <c r="G10" s="6">
        <v>0</v>
      </c>
      <c r="H10" s="6">
        <v>2</v>
      </c>
      <c r="I10" s="35"/>
      <c r="J10" s="121" t="s">
        <v>27</v>
      </c>
      <c r="K10" s="145" t="s">
        <v>178</v>
      </c>
      <c r="L10" s="93"/>
      <c r="M10" s="34"/>
      <c r="N10" s="34"/>
      <c r="O10" s="2">
        <v>2</v>
      </c>
      <c r="P10" s="2">
        <v>2</v>
      </c>
      <c r="Q10" s="34"/>
      <c r="R10" s="33"/>
      <c r="S10" s="33"/>
      <c r="T10" s="36"/>
      <c r="U10" s="36"/>
      <c r="V10" s="36"/>
      <c r="W10" s="34"/>
      <c r="X10" s="34"/>
      <c r="Y10" s="34"/>
      <c r="Z10" s="35"/>
      <c r="AA10" s="35"/>
      <c r="AB10" s="35"/>
      <c r="AC10" s="35"/>
      <c r="AD10" s="35"/>
      <c r="AE10" s="36"/>
      <c r="AF10" s="41"/>
      <c r="AG10" s="37"/>
      <c r="AH10" s="16"/>
    </row>
    <row r="11" spans="1:34" ht="28" customHeight="1" thickBot="1">
      <c r="A11" s="189"/>
      <c r="B11" s="155" t="s">
        <v>73</v>
      </c>
      <c r="C11" s="151" t="s">
        <v>171</v>
      </c>
      <c r="D11" s="22">
        <v>2</v>
      </c>
      <c r="E11" s="2">
        <v>2</v>
      </c>
      <c r="F11" s="2"/>
      <c r="G11" s="6"/>
      <c r="H11" s="6"/>
      <c r="I11" s="35"/>
      <c r="J11" s="122" t="s">
        <v>80</v>
      </c>
      <c r="K11" s="158" t="s">
        <v>179</v>
      </c>
      <c r="L11" s="22"/>
      <c r="M11" s="2"/>
      <c r="N11" s="2"/>
      <c r="O11" s="2">
        <v>2</v>
      </c>
      <c r="P11" s="2">
        <v>2</v>
      </c>
      <c r="Q11" s="34"/>
      <c r="R11" s="33"/>
      <c r="S11" s="33"/>
      <c r="T11" s="36"/>
      <c r="U11" s="36"/>
      <c r="V11" s="36"/>
      <c r="W11" s="34"/>
      <c r="X11" s="34"/>
      <c r="Y11" s="34"/>
      <c r="Z11" s="35"/>
      <c r="AA11" s="35"/>
      <c r="AB11" s="35"/>
      <c r="AC11" s="35"/>
      <c r="AD11" s="35"/>
      <c r="AE11" s="36"/>
      <c r="AF11" s="41"/>
      <c r="AG11" s="37"/>
      <c r="AH11" s="16"/>
    </row>
    <row r="12" spans="1:34" ht="24.5" customHeight="1" thickBot="1">
      <c r="A12" s="189"/>
      <c r="B12" s="94" t="s">
        <v>78</v>
      </c>
      <c r="C12" s="149" t="s">
        <v>173</v>
      </c>
      <c r="D12" s="22">
        <v>2</v>
      </c>
      <c r="E12" s="2">
        <v>2</v>
      </c>
      <c r="F12" s="34"/>
      <c r="G12" s="2"/>
      <c r="H12" s="2"/>
      <c r="I12" s="35"/>
      <c r="J12" s="123"/>
      <c r="K12" s="126"/>
      <c r="L12" s="124"/>
      <c r="M12" s="26"/>
      <c r="N12" s="26"/>
      <c r="O12" s="26"/>
      <c r="P12" s="26"/>
      <c r="Q12" s="34"/>
      <c r="R12" s="33"/>
      <c r="S12" s="33"/>
      <c r="T12" s="36"/>
      <c r="U12" s="36"/>
      <c r="V12" s="36"/>
      <c r="W12" s="34"/>
      <c r="X12" s="34"/>
      <c r="Y12" s="34"/>
      <c r="Z12" s="35"/>
      <c r="AA12" s="35"/>
      <c r="AB12" s="35"/>
      <c r="AC12" s="35"/>
      <c r="AD12" s="35"/>
      <c r="AE12" s="36"/>
      <c r="AF12" s="41"/>
      <c r="AG12" s="37"/>
      <c r="AH12" s="16"/>
    </row>
    <row r="13" spans="1:34" ht="28" customHeight="1" thickBot="1">
      <c r="A13" s="189"/>
      <c r="B13" s="94" t="s">
        <v>74</v>
      </c>
      <c r="C13" s="156" t="s">
        <v>174</v>
      </c>
      <c r="D13" s="93"/>
      <c r="E13" s="34"/>
      <c r="F13" s="34"/>
      <c r="G13" s="2">
        <v>2</v>
      </c>
      <c r="H13" s="2">
        <v>2</v>
      </c>
      <c r="I13" s="35"/>
      <c r="J13" s="102"/>
      <c r="K13" s="105"/>
      <c r="L13" s="93"/>
      <c r="M13" s="34"/>
      <c r="N13" s="34"/>
      <c r="O13" s="34"/>
      <c r="P13" s="34"/>
      <c r="Q13" s="34"/>
      <c r="R13" s="33"/>
      <c r="S13" s="33"/>
      <c r="T13" s="36"/>
      <c r="U13" s="36"/>
      <c r="V13" s="36"/>
      <c r="W13" s="34"/>
      <c r="X13" s="34"/>
      <c r="Y13" s="34"/>
      <c r="Z13" s="35"/>
      <c r="AA13" s="35"/>
      <c r="AB13" s="35"/>
      <c r="AC13" s="35"/>
      <c r="AD13" s="35"/>
      <c r="AE13" s="36"/>
      <c r="AF13" s="41"/>
      <c r="AG13" s="37"/>
      <c r="AH13" s="16"/>
    </row>
    <row r="14" spans="1:34" ht="22.5" customHeight="1" thickBot="1">
      <c r="A14" s="189"/>
      <c r="B14" s="94" t="s">
        <v>23</v>
      </c>
      <c r="C14" s="149" t="s">
        <v>175</v>
      </c>
      <c r="D14" s="93"/>
      <c r="E14" s="34"/>
      <c r="F14" s="34"/>
      <c r="G14" s="2">
        <v>2</v>
      </c>
      <c r="H14" s="2">
        <v>2</v>
      </c>
      <c r="I14" s="34"/>
      <c r="J14" s="33"/>
      <c r="K14" s="125"/>
      <c r="L14" s="35"/>
      <c r="M14" s="35"/>
      <c r="N14" s="35"/>
      <c r="O14" s="35"/>
      <c r="P14" s="35"/>
      <c r="Q14" s="35"/>
      <c r="R14" s="33"/>
      <c r="S14" s="33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6"/>
      <c r="AF14" s="41"/>
      <c r="AG14" s="37"/>
      <c r="AH14" s="16"/>
    </row>
    <row r="15" spans="1:34" ht="19.5" customHeight="1" thickBot="1">
      <c r="A15" s="189"/>
      <c r="B15" s="100" t="s">
        <v>4</v>
      </c>
      <c r="C15" s="101"/>
      <c r="D15" s="89">
        <f t="shared" ref="D15:I15" si="0">SUM(D7:D14)</f>
        <v>8</v>
      </c>
      <c r="E15" s="7">
        <f t="shared" si="0"/>
        <v>12</v>
      </c>
      <c r="F15" s="7">
        <f t="shared" si="0"/>
        <v>0</v>
      </c>
      <c r="G15" s="7">
        <f t="shared" si="0"/>
        <v>8</v>
      </c>
      <c r="H15" s="7">
        <f t="shared" si="0"/>
        <v>12</v>
      </c>
      <c r="I15" s="7">
        <f t="shared" si="0"/>
        <v>0</v>
      </c>
      <c r="J15" s="7" t="s">
        <v>4</v>
      </c>
      <c r="K15" s="7"/>
      <c r="L15" s="7">
        <f t="shared" ref="L15:Q15" si="1">SUM(L7:L14)</f>
        <v>2</v>
      </c>
      <c r="M15" s="7">
        <f t="shared" si="1"/>
        <v>4</v>
      </c>
      <c r="N15" s="7">
        <f>SUM(N7:N14)</f>
        <v>0</v>
      </c>
      <c r="O15" s="7">
        <f t="shared" si="1"/>
        <v>4</v>
      </c>
      <c r="P15" s="7">
        <f t="shared" si="1"/>
        <v>8</v>
      </c>
      <c r="Q15" s="7">
        <f t="shared" si="1"/>
        <v>0</v>
      </c>
      <c r="R15" s="7" t="s">
        <v>4</v>
      </c>
      <c r="S15" s="7"/>
      <c r="T15" s="7">
        <f t="shared" ref="T15:Y15" si="2">SUM(T10:T14)</f>
        <v>0</v>
      </c>
      <c r="U15" s="7">
        <f t="shared" si="2"/>
        <v>0</v>
      </c>
      <c r="V15" s="7">
        <f t="shared" si="2"/>
        <v>0</v>
      </c>
      <c r="W15" s="7">
        <f t="shared" si="2"/>
        <v>0</v>
      </c>
      <c r="X15" s="7">
        <f t="shared" si="2"/>
        <v>0</v>
      </c>
      <c r="Y15" s="7">
        <f t="shared" si="2"/>
        <v>0</v>
      </c>
      <c r="Z15" s="7" t="s">
        <v>4</v>
      </c>
      <c r="AA15" s="7"/>
      <c r="AB15" s="7">
        <f t="shared" ref="AB15:AG15" si="3">SUM(AB10:AB14)</f>
        <v>0</v>
      </c>
      <c r="AC15" s="7">
        <f t="shared" si="3"/>
        <v>0</v>
      </c>
      <c r="AD15" s="7">
        <f t="shared" si="3"/>
        <v>0</v>
      </c>
      <c r="AE15" s="7">
        <f t="shared" si="3"/>
        <v>0</v>
      </c>
      <c r="AF15" s="7">
        <f t="shared" si="3"/>
        <v>0</v>
      </c>
      <c r="AG15" s="9">
        <f t="shared" si="3"/>
        <v>0</v>
      </c>
      <c r="AH15" s="16">
        <f>SUM(D15+G15+L15+O15+T15+W15+AB15+AE15)</f>
        <v>22</v>
      </c>
    </row>
    <row r="16" spans="1:34" ht="17.5" thickBot="1">
      <c r="A16" s="189"/>
      <c r="B16" s="163" t="s">
        <v>68</v>
      </c>
      <c r="C16" s="164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3"/>
      <c r="AG16" s="184"/>
      <c r="AH16" s="13"/>
    </row>
    <row r="17" spans="1:34" ht="39.5" customHeight="1" thickBot="1">
      <c r="A17" s="189"/>
      <c r="B17" s="102" t="s">
        <v>115</v>
      </c>
      <c r="C17" s="161" t="s">
        <v>182</v>
      </c>
      <c r="D17" s="93"/>
      <c r="E17" s="34"/>
      <c r="F17" s="2"/>
      <c r="G17" s="2">
        <v>2</v>
      </c>
      <c r="H17" s="2">
        <v>2</v>
      </c>
      <c r="I17" s="2"/>
      <c r="J17" s="33" t="s">
        <v>83</v>
      </c>
      <c r="K17" s="159" t="s">
        <v>180</v>
      </c>
      <c r="L17" s="2">
        <v>2</v>
      </c>
      <c r="M17" s="2">
        <v>2</v>
      </c>
      <c r="N17" s="2"/>
      <c r="O17" s="2"/>
      <c r="P17" s="2"/>
      <c r="Q17" s="2"/>
      <c r="R17" s="1" t="s">
        <v>183</v>
      </c>
      <c r="S17" s="149" t="s">
        <v>184</v>
      </c>
      <c r="T17" s="2">
        <v>2</v>
      </c>
      <c r="U17" s="2">
        <v>2</v>
      </c>
      <c r="V17" s="2"/>
      <c r="W17" s="2"/>
      <c r="X17" s="2"/>
      <c r="Y17" s="2"/>
      <c r="Z17" s="1"/>
      <c r="AA17" s="1"/>
      <c r="AB17" s="2"/>
      <c r="AC17" s="2"/>
      <c r="AD17" s="2"/>
      <c r="AE17" s="2"/>
      <c r="AF17" s="40"/>
      <c r="AG17" s="8"/>
      <c r="AH17" s="13"/>
    </row>
    <row r="18" spans="1:34" ht="29.5" thickBot="1">
      <c r="A18" s="189"/>
      <c r="B18" s="102"/>
      <c r="C18" s="105"/>
      <c r="D18" s="93"/>
      <c r="E18" s="34"/>
      <c r="F18" s="2"/>
      <c r="G18" s="2"/>
      <c r="H18" s="2"/>
      <c r="I18" s="2"/>
      <c r="J18" s="4" t="s">
        <v>116</v>
      </c>
      <c r="K18" s="160" t="s">
        <v>181</v>
      </c>
      <c r="L18" s="5"/>
      <c r="M18" s="5"/>
      <c r="N18" s="5"/>
      <c r="O18" s="5">
        <v>2</v>
      </c>
      <c r="P18" s="5">
        <v>2</v>
      </c>
      <c r="Q18" s="5"/>
      <c r="R18" s="1"/>
      <c r="S18" s="1"/>
      <c r="T18" s="2"/>
      <c r="U18" s="2"/>
      <c r="V18" s="2"/>
      <c r="W18" s="2"/>
      <c r="X18" s="2"/>
      <c r="Y18" s="2"/>
      <c r="Z18" s="1"/>
      <c r="AA18" s="1"/>
      <c r="AB18" s="2"/>
      <c r="AC18" s="2"/>
      <c r="AD18" s="2"/>
      <c r="AE18" s="2"/>
      <c r="AF18" s="40"/>
      <c r="AG18" s="8"/>
      <c r="AH18" s="13"/>
    </row>
    <row r="19" spans="1:34" ht="17.5" thickBot="1">
      <c r="A19" s="189"/>
      <c r="B19" s="102"/>
      <c r="C19" s="105"/>
      <c r="D19" s="22"/>
      <c r="E19" s="2"/>
      <c r="F19" s="2"/>
      <c r="G19" s="35"/>
      <c r="H19" s="35"/>
      <c r="I19" s="2"/>
      <c r="J19" s="1"/>
      <c r="K19" s="1"/>
      <c r="L19" s="2"/>
      <c r="M19" s="2"/>
      <c r="N19" s="2"/>
      <c r="O19" s="2"/>
      <c r="P19" s="2"/>
      <c r="Q19" s="2"/>
      <c r="R19" s="1"/>
      <c r="S19" s="1"/>
      <c r="T19" s="2"/>
      <c r="U19" s="2"/>
      <c r="V19" s="2"/>
      <c r="W19" s="2"/>
      <c r="X19" s="2"/>
      <c r="Y19" s="2"/>
      <c r="Z19" s="1"/>
      <c r="AA19" s="1"/>
      <c r="AB19" s="2"/>
      <c r="AC19" s="2"/>
      <c r="AD19" s="2"/>
      <c r="AE19" s="2"/>
      <c r="AF19" s="40"/>
      <c r="AG19" s="8"/>
      <c r="AH19" s="13"/>
    </row>
    <row r="20" spans="1:34" ht="17.5" thickBot="1">
      <c r="A20" s="189"/>
      <c r="B20" s="103"/>
      <c r="C20" s="106"/>
      <c r="D20" s="92"/>
      <c r="E20" s="5"/>
      <c r="F20" s="5"/>
      <c r="G20" s="34"/>
      <c r="H20" s="34"/>
      <c r="I20" s="6"/>
      <c r="J20" s="1"/>
      <c r="K20" s="1"/>
      <c r="L20" s="2"/>
      <c r="M20" s="2"/>
      <c r="N20" s="2"/>
      <c r="O20" s="2"/>
      <c r="P20" s="2"/>
      <c r="Q20" s="2"/>
      <c r="R20" s="1"/>
      <c r="S20" s="1"/>
      <c r="T20" s="2"/>
      <c r="U20" s="2"/>
      <c r="V20" s="2"/>
      <c r="W20" s="2"/>
      <c r="X20" s="2"/>
      <c r="Y20" s="2"/>
      <c r="Z20" s="1"/>
      <c r="AA20" s="1"/>
      <c r="AB20" s="2"/>
      <c r="AC20" s="2"/>
      <c r="AD20" s="2"/>
      <c r="AE20" s="2"/>
      <c r="AF20" s="40"/>
      <c r="AG20" s="8"/>
      <c r="AH20" s="13"/>
    </row>
    <row r="21" spans="1:34" ht="17.5" thickBot="1">
      <c r="A21" s="189"/>
      <c r="B21" s="104" t="s">
        <v>4</v>
      </c>
      <c r="C21" s="101"/>
      <c r="D21" s="89">
        <f t="shared" ref="D21:I21" si="4">SUM(D17:D20)</f>
        <v>0</v>
      </c>
      <c r="E21" s="7">
        <f t="shared" si="4"/>
        <v>0</v>
      </c>
      <c r="F21" s="7">
        <f t="shared" si="4"/>
        <v>0</v>
      </c>
      <c r="G21" s="7">
        <f t="shared" si="4"/>
        <v>2</v>
      </c>
      <c r="H21" s="7">
        <f t="shared" si="4"/>
        <v>2</v>
      </c>
      <c r="I21" s="7">
        <f t="shared" si="4"/>
        <v>0</v>
      </c>
      <c r="J21" s="7" t="s">
        <v>4</v>
      </c>
      <c r="K21" s="7"/>
      <c r="L21" s="7">
        <f t="shared" ref="L21:Q21" si="5">SUM(L17:L20)</f>
        <v>2</v>
      </c>
      <c r="M21" s="7">
        <f t="shared" si="5"/>
        <v>2</v>
      </c>
      <c r="N21" s="7">
        <f t="shared" si="5"/>
        <v>0</v>
      </c>
      <c r="O21" s="7">
        <f t="shared" si="5"/>
        <v>2</v>
      </c>
      <c r="P21" s="7">
        <f t="shared" si="5"/>
        <v>2</v>
      </c>
      <c r="Q21" s="7">
        <f t="shared" si="5"/>
        <v>0</v>
      </c>
      <c r="R21" s="7" t="s">
        <v>4</v>
      </c>
      <c r="S21" s="7"/>
      <c r="T21" s="7">
        <f t="shared" ref="T21:Y21" si="6">SUM(T17:T20)</f>
        <v>2</v>
      </c>
      <c r="U21" s="7">
        <f t="shared" si="6"/>
        <v>2</v>
      </c>
      <c r="V21" s="7">
        <f t="shared" si="6"/>
        <v>0</v>
      </c>
      <c r="W21" s="7">
        <f t="shared" si="6"/>
        <v>0</v>
      </c>
      <c r="X21" s="7">
        <f t="shared" si="6"/>
        <v>0</v>
      </c>
      <c r="Y21" s="7">
        <f t="shared" si="6"/>
        <v>0</v>
      </c>
      <c r="Z21" s="7" t="s">
        <v>4</v>
      </c>
      <c r="AA21" s="7"/>
      <c r="AB21" s="7">
        <f t="shared" ref="AB21:AG21" si="7">SUM(AB17:AB20)</f>
        <v>0</v>
      </c>
      <c r="AC21" s="7">
        <f t="shared" si="7"/>
        <v>0</v>
      </c>
      <c r="AD21" s="7">
        <f t="shared" si="7"/>
        <v>0</v>
      </c>
      <c r="AE21" s="7">
        <f t="shared" si="7"/>
        <v>0</v>
      </c>
      <c r="AF21" s="7">
        <f t="shared" si="7"/>
        <v>0</v>
      </c>
      <c r="AG21" s="9">
        <f t="shared" si="7"/>
        <v>0</v>
      </c>
      <c r="AH21" s="16">
        <f>SUM(D21+G21+L21+O21+T21+W21+AB21+AE21)</f>
        <v>8</v>
      </c>
    </row>
    <row r="22" spans="1:34" ht="23.25" customHeight="1">
      <c r="A22" s="189"/>
      <c r="B22" s="163" t="s">
        <v>46</v>
      </c>
      <c r="C22" s="164"/>
      <c r="D22" s="165"/>
      <c r="E22" s="165"/>
      <c r="F22" s="165"/>
      <c r="G22" s="165"/>
      <c r="H22" s="165"/>
      <c r="I22" s="165"/>
      <c r="J22" s="166"/>
      <c r="K22" s="166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7"/>
      <c r="AG22" s="168"/>
      <c r="AH22" s="13"/>
    </row>
    <row r="23" spans="1:34" ht="36" customHeight="1">
      <c r="A23" s="189"/>
      <c r="B23" s="107" t="s">
        <v>28</v>
      </c>
      <c r="C23" s="130" t="s">
        <v>164</v>
      </c>
      <c r="D23" s="112">
        <v>2</v>
      </c>
      <c r="E23" s="35">
        <v>2</v>
      </c>
      <c r="F23" s="34"/>
      <c r="G23" s="35">
        <v>2</v>
      </c>
      <c r="H23" s="35">
        <v>2</v>
      </c>
      <c r="I23" s="34"/>
      <c r="J23" s="53" t="s">
        <v>32</v>
      </c>
      <c r="K23" s="135" t="s">
        <v>163</v>
      </c>
      <c r="L23" s="114">
        <v>2</v>
      </c>
      <c r="M23" s="52">
        <v>2</v>
      </c>
      <c r="N23" s="61"/>
      <c r="O23" s="52">
        <v>2</v>
      </c>
      <c r="P23" s="52">
        <v>2</v>
      </c>
      <c r="Q23" s="34"/>
      <c r="R23" s="53" t="s">
        <v>37</v>
      </c>
      <c r="S23" s="134" t="s">
        <v>140</v>
      </c>
      <c r="T23" s="52">
        <v>2</v>
      </c>
      <c r="U23" s="52">
        <v>2</v>
      </c>
      <c r="V23" s="34"/>
      <c r="W23" s="52">
        <v>2</v>
      </c>
      <c r="X23" s="52">
        <v>2</v>
      </c>
      <c r="Y23" s="34"/>
      <c r="Z23" s="53" t="s">
        <v>41</v>
      </c>
      <c r="AA23" s="135" t="s">
        <v>151</v>
      </c>
      <c r="AB23" s="52">
        <v>4</v>
      </c>
      <c r="AC23" s="52"/>
      <c r="AD23" s="34">
        <v>12</v>
      </c>
      <c r="AE23" s="34"/>
      <c r="AF23" s="42"/>
      <c r="AG23" s="8"/>
      <c r="AH23" s="13"/>
    </row>
    <row r="24" spans="1:34" ht="36" customHeight="1">
      <c r="A24" s="189"/>
      <c r="B24" s="107" t="s">
        <v>29</v>
      </c>
      <c r="C24" s="131" t="s">
        <v>122</v>
      </c>
      <c r="D24" s="113">
        <v>3</v>
      </c>
      <c r="E24" s="35">
        <v>3</v>
      </c>
      <c r="F24" s="34"/>
      <c r="G24" s="35"/>
      <c r="H24" s="35"/>
      <c r="I24" s="34"/>
      <c r="J24" s="53" t="s">
        <v>33</v>
      </c>
      <c r="K24" s="134" t="s">
        <v>129</v>
      </c>
      <c r="L24" s="114">
        <v>3</v>
      </c>
      <c r="M24" s="52">
        <v>3</v>
      </c>
      <c r="N24" s="61"/>
      <c r="O24" s="52"/>
      <c r="P24" s="52"/>
      <c r="Q24" s="34"/>
      <c r="R24" s="53" t="s">
        <v>38</v>
      </c>
      <c r="S24" s="146" t="s">
        <v>141</v>
      </c>
      <c r="T24" s="52">
        <v>2</v>
      </c>
      <c r="U24" s="52">
        <v>3</v>
      </c>
      <c r="V24" s="34"/>
      <c r="W24" s="52" t="s">
        <v>34</v>
      </c>
      <c r="X24" s="52" t="s">
        <v>34</v>
      </c>
      <c r="Y24" s="34"/>
      <c r="Z24" s="53" t="s">
        <v>42</v>
      </c>
      <c r="AA24" s="145" t="s">
        <v>152</v>
      </c>
      <c r="AB24" s="52">
        <v>2</v>
      </c>
      <c r="AC24" s="52"/>
      <c r="AD24" s="34">
        <v>6</v>
      </c>
      <c r="AE24" s="34"/>
      <c r="AF24" s="42"/>
      <c r="AG24" s="8"/>
      <c r="AH24" s="13"/>
    </row>
    <row r="25" spans="1:34" ht="32.25" customHeight="1">
      <c r="A25" s="189"/>
      <c r="B25" s="108" t="s">
        <v>30</v>
      </c>
      <c r="C25" s="132" t="s">
        <v>123</v>
      </c>
      <c r="D25" s="114"/>
      <c r="E25" s="52"/>
      <c r="F25" s="34"/>
      <c r="G25" s="52">
        <v>3</v>
      </c>
      <c r="H25" s="52">
        <v>3</v>
      </c>
      <c r="I25" s="34"/>
      <c r="J25" s="51" t="s">
        <v>35</v>
      </c>
      <c r="K25" s="136" t="s">
        <v>130</v>
      </c>
      <c r="L25" s="114">
        <v>3</v>
      </c>
      <c r="M25" s="52">
        <v>3</v>
      </c>
      <c r="N25" s="3"/>
      <c r="O25" s="3"/>
      <c r="P25" s="3"/>
      <c r="Q25" s="61"/>
      <c r="R25" s="53" t="s">
        <v>94</v>
      </c>
      <c r="S25" s="145" t="s">
        <v>138</v>
      </c>
      <c r="T25" s="52">
        <v>2</v>
      </c>
      <c r="U25" s="52">
        <v>2</v>
      </c>
      <c r="V25" s="61"/>
      <c r="W25" s="61">
        <v>2</v>
      </c>
      <c r="X25" s="61">
        <v>2</v>
      </c>
      <c r="Y25" s="61"/>
      <c r="Z25" s="60" t="s">
        <v>98</v>
      </c>
      <c r="AA25" s="139" t="s">
        <v>149</v>
      </c>
      <c r="AB25" s="52">
        <v>3</v>
      </c>
      <c r="AC25" s="52">
        <v>3</v>
      </c>
      <c r="AD25" s="34"/>
      <c r="AE25" s="34"/>
      <c r="AF25" s="42"/>
      <c r="AG25" s="8"/>
      <c r="AH25" s="13"/>
    </row>
    <row r="26" spans="1:34" ht="32.25" customHeight="1" thickBot="1">
      <c r="A26" s="189"/>
      <c r="B26" s="107" t="s">
        <v>31</v>
      </c>
      <c r="C26" s="133" t="s">
        <v>124</v>
      </c>
      <c r="D26" s="114"/>
      <c r="E26" s="52"/>
      <c r="F26" s="39"/>
      <c r="G26" s="35">
        <v>3</v>
      </c>
      <c r="H26" s="35">
        <v>3</v>
      </c>
      <c r="I26" s="39"/>
      <c r="J26" s="107" t="s">
        <v>93</v>
      </c>
      <c r="K26" s="134" t="s">
        <v>128</v>
      </c>
      <c r="L26" s="114"/>
      <c r="M26" s="52"/>
      <c r="N26" s="61"/>
      <c r="O26" s="52">
        <v>3</v>
      </c>
      <c r="P26" s="52">
        <v>3</v>
      </c>
      <c r="Q26" s="61"/>
      <c r="R26" s="51" t="s">
        <v>39</v>
      </c>
      <c r="S26" s="145" t="s">
        <v>139</v>
      </c>
      <c r="T26" s="34"/>
      <c r="U26" s="34"/>
      <c r="V26" s="61"/>
      <c r="W26" s="61">
        <v>3</v>
      </c>
      <c r="X26" s="61">
        <v>3</v>
      </c>
      <c r="Y26" s="61"/>
      <c r="Z26" s="53" t="s">
        <v>43</v>
      </c>
      <c r="AA26" s="149" t="s">
        <v>153</v>
      </c>
      <c r="AB26" s="52">
        <v>2</v>
      </c>
      <c r="AC26" s="52">
        <v>2</v>
      </c>
      <c r="AD26" s="34"/>
      <c r="AE26" s="34"/>
      <c r="AF26" s="34"/>
      <c r="AG26" s="57"/>
      <c r="AH26" s="13"/>
    </row>
    <row r="27" spans="1:34" ht="31.5" customHeight="1" thickBot="1">
      <c r="A27" s="189"/>
      <c r="B27" s="109"/>
      <c r="C27" s="105"/>
      <c r="D27" s="115"/>
      <c r="E27" s="36"/>
      <c r="F27" s="36"/>
      <c r="G27" s="34"/>
      <c r="H27" s="34"/>
      <c r="I27" s="34"/>
      <c r="J27" s="107" t="s">
        <v>36</v>
      </c>
      <c r="K27" s="137" t="s">
        <v>131</v>
      </c>
      <c r="L27" s="114"/>
      <c r="M27" s="52"/>
      <c r="N27" s="34"/>
      <c r="O27" s="52">
        <v>3</v>
      </c>
      <c r="P27" s="52">
        <v>3</v>
      </c>
      <c r="Q27" s="61"/>
      <c r="R27" s="53" t="s">
        <v>40</v>
      </c>
      <c r="S27" s="145" t="s">
        <v>166</v>
      </c>
      <c r="T27" s="34"/>
      <c r="U27" s="34"/>
      <c r="V27" s="61"/>
      <c r="W27" s="61">
        <v>3</v>
      </c>
      <c r="X27" s="61">
        <v>3</v>
      </c>
      <c r="Y27" s="61"/>
      <c r="Z27" s="51" t="s">
        <v>44</v>
      </c>
      <c r="AA27" s="145" t="s">
        <v>150</v>
      </c>
      <c r="AB27" s="52"/>
      <c r="AC27" s="52"/>
      <c r="AD27" s="34"/>
      <c r="AE27" s="52">
        <v>3</v>
      </c>
      <c r="AF27" s="52">
        <v>3</v>
      </c>
      <c r="AG27" s="57"/>
      <c r="AH27" s="13"/>
    </row>
    <row r="28" spans="1:34" ht="27.75" customHeight="1" thickBot="1">
      <c r="A28" s="189"/>
      <c r="B28" s="109"/>
      <c r="C28" s="105"/>
      <c r="D28" s="115"/>
      <c r="E28" s="36"/>
      <c r="F28" s="36"/>
      <c r="G28" s="34"/>
      <c r="H28" s="34"/>
      <c r="I28" s="34"/>
      <c r="J28" s="3"/>
      <c r="K28" s="25"/>
      <c r="L28" s="3"/>
      <c r="M28" s="3"/>
      <c r="N28" s="3"/>
      <c r="O28" s="3"/>
      <c r="P28" s="3"/>
      <c r="Q28" s="61"/>
      <c r="R28" s="33"/>
      <c r="S28" s="33"/>
      <c r="T28" s="34"/>
      <c r="U28" s="34"/>
      <c r="V28" s="61"/>
      <c r="W28" s="61"/>
      <c r="X28" s="61"/>
      <c r="Y28" s="61"/>
      <c r="Z28" s="53" t="s">
        <v>45</v>
      </c>
      <c r="AA28" s="149" t="s">
        <v>154</v>
      </c>
      <c r="AB28" s="54"/>
      <c r="AC28" s="54"/>
      <c r="AD28" s="34"/>
      <c r="AE28" s="52">
        <v>2</v>
      </c>
      <c r="AF28" s="52">
        <v>2</v>
      </c>
      <c r="AG28" s="57"/>
      <c r="AH28" s="13"/>
    </row>
    <row r="29" spans="1:34" ht="17.5" thickBot="1">
      <c r="A29" s="189"/>
      <c r="B29" s="110"/>
      <c r="C29" s="117"/>
      <c r="D29" s="98"/>
      <c r="E29" s="11"/>
      <c r="F29" s="11"/>
      <c r="G29" s="11"/>
      <c r="H29" s="11"/>
      <c r="I29" s="11"/>
      <c r="J29" s="1"/>
      <c r="K29" s="1"/>
      <c r="L29" s="2"/>
      <c r="M29" s="2"/>
      <c r="N29" s="62"/>
      <c r="O29" s="2"/>
      <c r="P29" s="2"/>
      <c r="Q29" s="62"/>
      <c r="R29" s="63"/>
      <c r="S29" s="63"/>
      <c r="T29" s="34"/>
      <c r="U29" s="34"/>
      <c r="V29" s="61"/>
      <c r="W29" s="61"/>
      <c r="X29" s="61"/>
      <c r="Y29" s="61"/>
      <c r="Z29" s="33"/>
      <c r="AA29" s="33"/>
      <c r="AB29" s="2"/>
      <c r="AC29" s="2"/>
      <c r="AD29" s="2"/>
      <c r="AE29" s="2"/>
      <c r="AF29" s="40"/>
      <c r="AG29" s="8"/>
      <c r="AH29" s="13"/>
    </row>
    <row r="30" spans="1:34" ht="17.5" thickBot="1">
      <c r="A30" s="189"/>
      <c r="B30" s="111" t="s">
        <v>4</v>
      </c>
      <c r="C30" s="118"/>
      <c r="D30" s="116">
        <f t="shared" ref="D30:I30" si="8">SUM(D23:D29)</f>
        <v>5</v>
      </c>
      <c r="E30" s="72">
        <f t="shared" si="8"/>
        <v>5</v>
      </c>
      <c r="F30" s="72">
        <f t="shared" si="8"/>
        <v>0</v>
      </c>
      <c r="G30" s="72">
        <f t="shared" si="8"/>
        <v>8</v>
      </c>
      <c r="H30" s="72">
        <f t="shared" si="8"/>
        <v>8</v>
      </c>
      <c r="I30" s="72">
        <f t="shared" si="8"/>
        <v>0</v>
      </c>
      <c r="J30" s="73" t="s">
        <v>4</v>
      </c>
      <c r="K30" s="73"/>
      <c r="L30" s="72">
        <f>SUM(L23:L29)</f>
        <v>8</v>
      </c>
      <c r="M30" s="72">
        <f>SUM(M23:M29)</f>
        <v>8</v>
      </c>
      <c r="N30" s="74"/>
      <c r="O30" s="72">
        <f>SUM(O23:O29)</f>
        <v>8</v>
      </c>
      <c r="P30" s="72">
        <f>SUM(P23:P29)</f>
        <v>8</v>
      </c>
      <c r="Q30" s="74"/>
      <c r="R30" s="73" t="s">
        <v>4</v>
      </c>
      <c r="S30" s="73"/>
      <c r="T30" s="75">
        <f t="shared" ref="T30:Y30" si="9">SUM(T23:T29)</f>
        <v>6</v>
      </c>
      <c r="U30" s="75">
        <f t="shared" si="9"/>
        <v>7</v>
      </c>
      <c r="V30" s="76">
        <f t="shared" si="9"/>
        <v>0</v>
      </c>
      <c r="W30" s="76">
        <f t="shared" si="9"/>
        <v>10</v>
      </c>
      <c r="X30" s="76">
        <f t="shared" si="9"/>
        <v>10</v>
      </c>
      <c r="Y30" s="76">
        <f t="shared" si="9"/>
        <v>0</v>
      </c>
      <c r="Z30" s="73" t="s">
        <v>4</v>
      </c>
      <c r="AA30" s="73"/>
      <c r="AB30" s="75">
        <f t="shared" ref="AB30:AG30" si="10">SUM(AB23:AB29)</f>
        <v>11</v>
      </c>
      <c r="AC30" s="75">
        <f t="shared" si="10"/>
        <v>5</v>
      </c>
      <c r="AD30" s="75">
        <f t="shared" si="10"/>
        <v>18</v>
      </c>
      <c r="AE30" s="75">
        <f t="shared" si="10"/>
        <v>5</v>
      </c>
      <c r="AF30" s="75">
        <f t="shared" si="10"/>
        <v>5</v>
      </c>
      <c r="AG30" s="79">
        <f t="shared" si="10"/>
        <v>0</v>
      </c>
      <c r="AH30" s="16">
        <f>SUM(D30+G30+L30+O30+T30+W30+AB30+AE30)</f>
        <v>61</v>
      </c>
    </row>
    <row r="31" spans="1:34" s="44" customFormat="1">
      <c r="A31" s="189"/>
      <c r="B31" s="169" t="s">
        <v>96</v>
      </c>
      <c r="C31" s="170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71"/>
      <c r="AH31" s="13"/>
    </row>
    <row r="32" spans="1:34" s="44" customFormat="1">
      <c r="A32" s="189"/>
      <c r="B32" s="64"/>
      <c r="C32" s="64"/>
      <c r="D32" s="64"/>
      <c r="E32" s="64"/>
      <c r="F32" s="64"/>
      <c r="G32" s="64"/>
      <c r="H32" s="64"/>
      <c r="I32" s="64"/>
      <c r="J32" s="63"/>
      <c r="K32" s="63"/>
      <c r="L32" s="62"/>
      <c r="M32" s="62"/>
      <c r="N32" s="62"/>
      <c r="O32" s="62"/>
      <c r="P32" s="62"/>
      <c r="Q32" s="62"/>
      <c r="R32" s="63"/>
      <c r="S32" s="63"/>
      <c r="T32" s="62"/>
      <c r="U32" s="62"/>
      <c r="V32" s="62"/>
      <c r="W32" s="64"/>
      <c r="X32" s="64"/>
      <c r="Y32" s="64"/>
      <c r="Z32" s="63"/>
      <c r="AA32" s="63"/>
      <c r="AB32" s="62"/>
      <c r="AC32" s="62"/>
      <c r="AD32" s="62"/>
      <c r="AE32" s="62"/>
      <c r="AF32" s="62"/>
      <c r="AG32" s="77"/>
      <c r="AH32" s="16"/>
    </row>
    <row r="33" spans="1:34" s="44" customFormat="1">
      <c r="A33" s="189"/>
      <c r="B33" s="64" t="s">
        <v>69</v>
      </c>
      <c r="C33" s="64"/>
      <c r="D33" s="64">
        <f t="shared" ref="D33:I33" si="11">SUM(D32:D32)</f>
        <v>0</v>
      </c>
      <c r="E33" s="64">
        <f t="shared" si="11"/>
        <v>0</v>
      </c>
      <c r="F33" s="64">
        <f t="shared" si="11"/>
        <v>0</v>
      </c>
      <c r="G33" s="64">
        <f t="shared" si="11"/>
        <v>0</v>
      </c>
      <c r="H33" s="64">
        <f t="shared" si="11"/>
        <v>0</v>
      </c>
      <c r="I33" s="64">
        <f t="shared" si="11"/>
        <v>0</v>
      </c>
      <c r="J33" s="64" t="s">
        <v>69</v>
      </c>
      <c r="K33" s="64"/>
      <c r="L33" s="64">
        <f t="shared" ref="L33:Q33" si="12">SUM(L32:L32)</f>
        <v>0</v>
      </c>
      <c r="M33" s="64">
        <f t="shared" si="12"/>
        <v>0</v>
      </c>
      <c r="N33" s="64">
        <f t="shared" si="12"/>
        <v>0</v>
      </c>
      <c r="O33" s="64">
        <f t="shared" si="12"/>
        <v>0</v>
      </c>
      <c r="P33" s="64">
        <f t="shared" si="12"/>
        <v>0</v>
      </c>
      <c r="Q33" s="64">
        <f t="shared" si="12"/>
        <v>0</v>
      </c>
      <c r="R33" s="64" t="s">
        <v>69</v>
      </c>
      <c r="S33" s="64"/>
      <c r="T33" s="64">
        <f t="shared" ref="T33:Y33" si="13">SUM(T32:T32)</f>
        <v>0</v>
      </c>
      <c r="U33" s="64">
        <f t="shared" si="13"/>
        <v>0</v>
      </c>
      <c r="V33" s="64">
        <f t="shared" si="13"/>
        <v>0</v>
      </c>
      <c r="W33" s="64">
        <f t="shared" si="13"/>
        <v>0</v>
      </c>
      <c r="X33" s="64">
        <f t="shared" si="13"/>
        <v>0</v>
      </c>
      <c r="Y33" s="64">
        <f t="shared" si="13"/>
        <v>0</v>
      </c>
      <c r="Z33" s="64" t="s">
        <v>69</v>
      </c>
      <c r="AA33" s="64"/>
      <c r="AB33" s="64">
        <f t="shared" ref="AB33:AG33" si="14">SUM(AB32:AB32)</f>
        <v>0</v>
      </c>
      <c r="AC33" s="64">
        <f t="shared" si="14"/>
        <v>0</v>
      </c>
      <c r="AD33" s="64">
        <f t="shared" si="14"/>
        <v>0</v>
      </c>
      <c r="AE33" s="64">
        <f t="shared" si="14"/>
        <v>0</v>
      </c>
      <c r="AF33" s="64">
        <f t="shared" si="14"/>
        <v>0</v>
      </c>
      <c r="AG33" s="78">
        <f t="shared" si="14"/>
        <v>0</v>
      </c>
      <c r="AH33" s="16">
        <f>SUM(AB33+AE33+T33+W33+L33+O33+D33+G33)</f>
        <v>0</v>
      </c>
    </row>
    <row r="34" spans="1:34" s="44" customFormat="1" ht="20.25" customHeight="1" thickBot="1">
      <c r="A34" s="190"/>
      <c r="B34" s="64" t="s">
        <v>5</v>
      </c>
      <c r="C34" s="64"/>
      <c r="D34" s="64">
        <f>SUM(+D15+D21+D30+D33)</f>
        <v>13</v>
      </c>
      <c r="E34" s="64">
        <f>SUM(+E15+E21+E30+E33)</f>
        <v>17</v>
      </c>
      <c r="F34" s="64">
        <f>SUM(+F15+F21+F30+F33)</f>
        <v>0</v>
      </c>
      <c r="G34" s="64">
        <f>SUM(D15+G21+G30+G33)</f>
        <v>18</v>
      </c>
      <c r="H34" s="64">
        <f>SUM(+H15+H21+H30+H33)</f>
        <v>22</v>
      </c>
      <c r="I34" s="64">
        <f>SUM(+I15+I21+I30+I33)</f>
        <v>0</v>
      </c>
      <c r="J34" s="64" t="s">
        <v>5</v>
      </c>
      <c r="K34" s="64"/>
      <c r="L34" s="64">
        <f t="shared" ref="L34:Q34" si="15">SUM(L15+L21+L30+L33)</f>
        <v>12</v>
      </c>
      <c r="M34" s="64">
        <f t="shared" si="15"/>
        <v>14</v>
      </c>
      <c r="N34" s="64">
        <f t="shared" si="15"/>
        <v>0</v>
      </c>
      <c r="O34" s="64">
        <f t="shared" si="15"/>
        <v>14</v>
      </c>
      <c r="P34" s="64">
        <f t="shared" si="15"/>
        <v>18</v>
      </c>
      <c r="Q34" s="64">
        <f t="shared" si="15"/>
        <v>0</v>
      </c>
      <c r="R34" s="64" t="s">
        <v>5</v>
      </c>
      <c r="S34" s="64"/>
      <c r="T34" s="64">
        <f t="shared" ref="T34:Y34" si="16">SUM(T15+T21+T30+T33)</f>
        <v>8</v>
      </c>
      <c r="U34" s="64">
        <f t="shared" si="16"/>
        <v>9</v>
      </c>
      <c r="V34" s="64">
        <f t="shared" si="16"/>
        <v>0</v>
      </c>
      <c r="W34" s="64">
        <f t="shared" si="16"/>
        <v>10</v>
      </c>
      <c r="X34" s="64">
        <f t="shared" si="16"/>
        <v>10</v>
      </c>
      <c r="Y34" s="64">
        <f t="shared" si="16"/>
        <v>0</v>
      </c>
      <c r="Z34" s="64" t="s">
        <v>5</v>
      </c>
      <c r="AA34" s="64"/>
      <c r="AB34" s="64">
        <f t="shared" ref="AB34:AG34" si="17">SUM(AB15+AB21+AB30+AB33)</f>
        <v>11</v>
      </c>
      <c r="AC34" s="64">
        <f t="shared" si="17"/>
        <v>5</v>
      </c>
      <c r="AD34" s="64">
        <f t="shared" si="17"/>
        <v>18</v>
      </c>
      <c r="AE34" s="64">
        <f t="shared" si="17"/>
        <v>5</v>
      </c>
      <c r="AF34" s="64">
        <f t="shared" si="17"/>
        <v>5</v>
      </c>
      <c r="AG34" s="78">
        <f t="shared" si="17"/>
        <v>0</v>
      </c>
      <c r="AH34" s="16">
        <f>SUM(D34+G34+L34+O34+T34+W34+AB34+AE34)</f>
        <v>91</v>
      </c>
    </row>
    <row r="35" spans="1:34" ht="21.75" customHeight="1">
      <c r="A35" s="188" t="s">
        <v>14</v>
      </c>
      <c r="B35" s="163" t="s">
        <v>82</v>
      </c>
      <c r="C35" s="193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7"/>
      <c r="AG35" s="168"/>
      <c r="AH35" s="16"/>
    </row>
    <row r="36" spans="1:34" ht="51">
      <c r="A36" s="189"/>
      <c r="B36" s="48" t="s">
        <v>95</v>
      </c>
      <c r="C36" s="90" t="s">
        <v>125</v>
      </c>
      <c r="D36" s="11">
        <v>2</v>
      </c>
      <c r="E36" s="11">
        <v>2</v>
      </c>
      <c r="F36" s="11"/>
      <c r="G36" s="11">
        <v>2</v>
      </c>
      <c r="H36" s="11">
        <v>2</v>
      </c>
      <c r="I36" s="11"/>
      <c r="J36" s="10" t="s">
        <v>108</v>
      </c>
      <c r="K36" s="138" t="s">
        <v>126</v>
      </c>
      <c r="L36" s="11">
        <v>2</v>
      </c>
      <c r="M36" s="11">
        <v>2</v>
      </c>
      <c r="N36" s="11"/>
      <c r="O36" s="11">
        <v>2</v>
      </c>
      <c r="P36" s="11">
        <v>2</v>
      </c>
      <c r="Q36" s="11"/>
      <c r="R36" s="10" t="s">
        <v>99</v>
      </c>
      <c r="S36" s="10" t="s">
        <v>127</v>
      </c>
      <c r="T36" s="11">
        <v>2</v>
      </c>
      <c r="U36" s="11">
        <v>2</v>
      </c>
      <c r="V36" s="11">
        <v>0</v>
      </c>
      <c r="W36" s="11"/>
      <c r="X36" s="11"/>
      <c r="Y36" s="11"/>
      <c r="Z36" s="30"/>
      <c r="AA36" s="30"/>
      <c r="AB36" s="31"/>
      <c r="AC36" s="31"/>
      <c r="AD36" s="31"/>
      <c r="AE36" s="11"/>
      <c r="AF36" s="43"/>
      <c r="AG36" s="12"/>
      <c r="AH36" s="13"/>
    </row>
    <row r="37" spans="1:34" ht="34">
      <c r="A37" s="189"/>
      <c r="B37" s="48" t="s">
        <v>104</v>
      </c>
      <c r="C37" s="90"/>
      <c r="D37" s="11">
        <v>0</v>
      </c>
      <c r="E37" s="11">
        <v>2</v>
      </c>
      <c r="F37" s="11"/>
      <c r="G37" s="11">
        <v>0</v>
      </c>
      <c r="H37" s="11">
        <v>2</v>
      </c>
      <c r="I37" s="11"/>
      <c r="J37" s="10" t="s">
        <v>105</v>
      </c>
      <c r="K37" s="10"/>
      <c r="L37" s="11">
        <v>0</v>
      </c>
      <c r="M37" s="11">
        <v>2</v>
      </c>
      <c r="N37" s="11"/>
      <c r="O37" s="11">
        <v>0</v>
      </c>
      <c r="P37" s="11">
        <v>2</v>
      </c>
      <c r="Q37" s="11"/>
      <c r="R37" s="10" t="s">
        <v>101</v>
      </c>
      <c r="S37" s="10"/>
      <c r="T37" s="11">
        <v>0</v>
      </c>
      <c r="U37" s="11">
        <v>2</v>
      </c>
      <c r="V37" s="11"/>
      <c r="W37" s="11"/>
      <c r="X37" s="11"/>
      <c r="Y37" s="11"/>
      <c r="Z37" s="30"/>
      <c r="AA37" s="30"/>
      <c r="AB37" s="31"/>
      <c r="AC37" s="31"/>
      <c r="AD37" s="31"/>
      <c r="AE37" s="11"/>
      <c r="AF37" s="43"/>
      <c r="AG37" s="12"/>
      <c r="AH37" s="13"/>
    </row>
    <row r="38" spans="1:34" ht="17.5" thickBot="1">
      <c r="A38" s="189"/>
      <c r="B38" s="47" t="s">
        <v>4</v>
      </c>
      <c r="C38" s="91"/>
      <c r="D38" s="7">
        <f t="shared" ref="D38:I38" si="18">SUM(D36:D37)</f>
        <v>2</v>
      </c>
      <c r="E38" s="7">
        <f t="shared" si="18"/>
        <v>4</v>
      </c>
      <c r="F38" s="7">
        <f t="shared" si="18"/>
        <v>0</v>
      </c>
      <c r="G38" s="7">
        <f t="shared" si="18"/>
        <v>2</v>
      </c>
      <c r="H38" s="7">
        <f t="shared" si="18"/>
        <v>4</v>
      </c>
      <c r="I38" s="7">
        <f t="shared" si="18"/>
        <v>0</v>
      </c>
      <c r="J38" s="27" t="s">
        <v>4</v>
      </c>
      <c r="K38" s="27"/>
      <c r="L38" s="7">
        <f t="shared" ref="L38:Q38" si="19">SUM(L36:L37)</f>
        <v>2</v>
      </c>
      <c r="M38" s="7">
        <f t="shared" si="19"/>
        <v>4</v>
      </c>
      <c r="N38" s="7">
        <f t="shared" si="19"/>
        <v>0</v>
      </c>
      <c r="O38" s="7">
        <f t="shared" si="19"/>
        <v>2</v>
      </c>
      <c r="P38" s="7">
        <f t="shared" si="19"/>
        <v>4</v>
      </c>
      <c r="Q38" s="7">
        <f t="shared" si="19"/>
        <v>0</v>
      </c>
      <c r="R38" s="27" t="s">
        <v>4</v>
      </c>
      <c r="S38" s="27"/>
      <c r="T38" s="7">
        <f t="shared" ref="T38:Y38" si="20">SUM(T36:T37)</f>
        <v>2</v>
      </c>
      <c r="U38" s="7">
        <f t="shared" si="20"/>
        <v>4</v>
      </c>
      <c r="V38" s="7">
        <f t="shared" si="20"/>
        <v>0</v>
      </c>
      <c r="W38" s="7">
        <f t="shared" si="20"/>
        <v>0</v>
      </c>
      <c r="X38" s="7">
        <f t="shared" si="20"/>
        <v>0</v>
      </c>
      <c r="Y38" s="7">
        <f t="shared" si="20"/>
        <v>0</v>
      </c>
      <c r="Z38" s="27" t="s">
        <v>4</v>
      </c>
      <c r="AA38" s="27"/>
      <c r="AB38" s="7">
        <f t="shared" ref="AB38:AG38" si="21">SUM(AB36:AB37)</f>
        <v>0</v>
      </c>
      <c r="AC38" s="7">
        <f t="shared" si="21"/>
        <v>0</v>
      </c>
      <c r="AD38" s="7">
        <f t="shared" si="21"/>
        <v>0</v>
      </c>
      <c r="AE38" s="7">
        <f t="shared" si="21"/>
        <v>0</v>
      </c>
      <c r="AF38" s="7">
        <f t="shared" si="21"/>
        <v>0</v>
      </c>
      <c r="AG38" s="9">
        <f t="shared" si="21"/>
        <v>0</v>
      </c>
      <c r="AH38" s="16">
        <f>SUM(AB38+AE38+T38+W38+L38+O38+D38+G38)</f>
        <v>10</v>
      </c>
    </row>
    <row r="39" spans="1:34">
      <c r="A39" s="189"/>
      <c r="B39" s="180" t="s">
        <v>88</v>
      </c>
      <c r="C39" s="181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3"/>
      <c r="AG39" s="184"/>
      <c r="AH39" s="16"/>
    </row>
    <row r="40" spans="1:34">
      <c r="A40" s="189"/>
      <c r="B40" s="56"/>
      <c r="C40" s="56"/>
      <c r="D40" s="3"/>
      <c r="E40" s="3"/>
      <c r="F40" s="3"/>
      <c r="G40" s="3"/>
      <c r="H40" s="3"/>
      <c r="I40" s="3"/>
      <c r="J40" s="56"/>
      <c r="K40" s="56"/>
      <c r="L40" s="3"/>
      <c r="M40" s="3"/>
      <c r="N40" s="3"/>
      <c r="O40" s="3"/>
      <c r="P40" s="3"/>
      <c r="Q40" s="3"/>
      <c r="R40" s="58" t="s">
        <v>85</v>
      </c>
      <c r="S40" s="58"/>
      <c r="T40" s="2"/>
      <c r="U40" s="2"/>
      <c r="V40" s="2"/>
      <c r="W40" s="2">
        <v>2</v>
      </c>
      <c r="X40" s="2">
        <v>2</v>
      </c>
      <c r="Y40" s="3"/>
      <c r="Z40" s="56"/>
      <c r="AA40" s="56"/>
      <c r="AB40" s="3"/>
      <c r="AC40" s="3"/>
      <c r="AD40" s="3"/>
      <c r="AE40" s="3"/>
      <c r="AF40" s="3"/>
      <c r="AG40" s="17"/>
      <c r="AH40" s="16"/>
    </row>
    <row r="41" spans="1:34">
      <c r="A41" s="189"/>
      <c r="B41" s="56"/>
      <c r="C41" s="56"/>
      <c r="D41" s="3"/>
      <c r="E41" s="3"/>
      <c r="F41" s="3"/>
      <c r="G41" s="3"/>
      <c r="H41" s="3"/>
      <c r="I41" s="3"/>
      <c r="J41" s="56"/>
      <c r="K41" s="56"/>
      <c r="L41" s="3"/>
      <c r="M41" s="3"/>
      <c r="N41" s="3"/>
      <c r="O41" s="3"/>
      <c r="P41" s="3"/>
      <c r="Q41" s="3"/>
      <c r="R41" s="59" t="s">
        <v>86</v>
      </c>
      <c r="S41" s="59"/>
      <c r="T41" s="2"/>
      <c r="U41" s="2"/>
      <c r="V41" s="2"/>
      <c r="W41" s="2">
        <v>2</v>
      </c>
      <c r="X41" s="2">
        <v>2</v>
      </c>
      <c r="Y41" s="3"/>
      <c r="Z41" s="56"/>
      <c r="AA41" s="56"/>
      <c r="AB41" s="3"/>
      <c r="AC41" s="3"/>
      <c r="AD41" s="3"/>
      <c r="AE41" s="3"/>
      <c r="AF41" s="3"/>
      <c r="AG41" s="17"/>
      <c r="AH41" s="16"/>
    </row>
    <row r="42" spans="1:34">
      <c r="A42" s="189"/>
      <c r="B42" s="56"/>
      <c r="C42" s="56"/>
      <c r="D42" s="3"/>
      <c r="E42" s="3"/>
      <c r="F42" s="3"/>
      <c r="G42" s="3"/>
      <c r="H42" s="3"/>
      <c r="I42" s="3"/>
      <c r="J42" s="56"/>
      <c r="K42" s="56"/>
      <c r="L42" s="3"/>
      <c r="M42" s="3"/>
      <c r="N42" s="3"/>
      <c r="O42" s="3"/>
      <c r="P42" s="3"/>
      <c r="Q42" s="3"/>
      <c r="R42" s="59" t="s">
        <v>87</v>
      </c>
      <c r="S42" s="59"/>
      <c r="T42" s="3"/>
      <c r="U42" s="3"/>
      <c r="V42" s="3"/>
      <c r="W42" s="3">
        <v>2</v>
      </c>
      <c r="X42" s="3">
        <v>2</v>
      </c>
      <c r="Y42" s="3"/>
      <c r="Z42" s="56"/>
      <c r="AA42" s="56"/>
      <c r="AB42" s="3"/>
      <c r="AC42" s="3"/>
      <c r="AD42" s="3"/>
      <c r="AE42" s="3"/>
      <c r="AF42" s="3"/>
      <c r="AG42" s="17"/>
      <c r="AH42" s="16"/>
    </row>
    <row r="43" spans="1:34">
      <c r="A43" s="189"/>
      <c r="B43" s="56" t="s">
        <v>4</v>
      </c>
      <c r="C43" s="56"/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f>SUM(I40+I41+I42)</f>
        <v>0</v>
      </c>
      <c r="J43" s="56"/>
      <c r="K43" s="56"/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56"/>
      <c r="S43" s="56"/>
      <c r="T43" s="3">
        <v>0</v>
      </c>
      <c r="U43" s="3">
        <v>0</v>
      </c>
      <c r="V43" s="3">
        <v>0</v>
      </c>
      <c r="W43" s="3">
        <v>2</v>
      </c>
      <c r="X43" s="3">
        <v>2</v>
      </c>
      <c r="Y43" s="3">
        <f>SUM(Y40+Y41+Y42)</f>
        <v>0</v>
      </c>
      <c r="Z43" s="56"/>
      <c r="AA43" s="56"/>
      <c r="AB43" s="3">
        <v>0</v>
      </c>
      <c r="AC43" s="3">
        <f>SUM(AC40+AC41+AC42)</f>
        <v>0</v>
      </c>
      <c r="AD43" s="3">
        <f>SUM(AD40+AD41+AD42)</f>
        <v>0</v>
      </c>
      <c r="AE43" s="3">
        <f>SUM(AE40+AE41+AE42)</f>
        <v>0</v>
      </c>
      <c r="AF43" s="3">
        <f>SUM(AF40+AF41+AF42)</f>
        <v>0</v>
      </c>
      <c r="AG43" s="17">
        <f>SUM(AG40+AG41+AG42)</f>
        <v>0</v>
      </c>
      <c r="AH43" s="16">
        <f>SUM(AB43+AE43+T43+W43+L43+O43+D43+G43)</f>
        <v>2</v>
      </c>
    </row>
    <row r="44" spans="1:34">
      <c r="A44" s="189"/>
      <c r="B44" s="191" t="s">
        <v>97</v>
      </c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2"/>
      <c r="AH44" s="13"/>
    </row>
    <row r="45" spans="1:34" ht="38.25" customHeight="1">
      <c r="A45" s="189"/>
      <c r="B45" s="142" t="s">
        <v>48</v>
      </c>
      <c r="C45" s="127" t="s">
        <v>120</v>
      </c>
      <c r="D45" s="62">
        <v>2</v>
      </c>
      <c r="E45" s="62">
        <v>2</v>
      </c>
      <c r="F45" s="62"/>
      <c r="G45" s="62"/>
      <c r="H45" s="62"/>
      <c r="I45" s="2"/>
      <c r="J45" s="128" t="s">
        <v>84</v>
      </c>
      <c r="K45" s="134" t="s">
        <v>162</v>
      </c>
      <c r="L45" s="61">
        <v>2</v>
      </c>
      <c r="M45" s="61">
        <v>2</v>
      </c>
      <c r="N45" s="62"/>
      <c r="O45" s="62"/>
      <c r="P45" s="62"/>
      <c r="Q45" s="2"/>
      <c r="R45" s="38" t="s">
        <v>91</v>
      </c>
      <c r="S45" s="134" t="s">
        <v>142</v>
      </c>
      <c r="T45" s="61">
        <v>2</v>
      </c>
      <c r="U45" s="61">
        <v>2</v>
      </c>
      <c r="V45" s="62"/>
      <c r="W45" s="62"/>
      <c r="X45" s="62"/>
      <c r="Y45" s="2"/>
      <c r="Z45" s="38" t="s">
        <v>58</v>
      </c>
      <c r="AA45" s="145" t="s">
        <v>156</v>
      </c>
      <c r="AB45" s="61">
        <v>2</v>
      </c>
      <c r="AC45" s="61">
        <v>2</v>
      </c>
      <c r="AD45" s="62"/>
      <c r="AE45" s="64"/>
      <c r="AF45" s="64"/>
      <c r="AG45" s="80"/>
      <c r="AH45" s="13"/>
    </row>
    <row r="46" spans="1:34" ht="37.5" customHeight="1">
      <c r="A46" s="189"/>
      <c r="B46" s="142" t="s">
        <v>47</v>
      </c>
      <c r="C46" s="127" t="s">
        <v>119</v>
      </c>
      <c r="D46" s="62">
        <v>2</v>
      </c>
      <c r="E46" s="62">
        <v>2</v>
      </c>
      <c r="F46" s="62"/>
      <c r="G46" s="62"/>
      <c r="H46" s="62"/>
      <c r="I46" s="2"/>
      <c r="J46" s="141" t="s">
        <v>90</v>
      </c>
      <c r="K46" s="134" t="s">
        <v>167</v>
      </c>
      <c r="L46" s="61">
        <v>2</v>
      </c>
      <c r="M46" s="61">
        <v>2</v>
      </c>
      <c r="N46" s="64"/>
      <c r="O46" s="64"/>
      <c r="P46" s="64"/>
      <c r="Q46" s="34"/>
      <c r="R46" s="68" t="s">
        <v>66</v>
      </c>
      <c r="S46" s="147" t="s">
        <v>145</v>
      </c>
      <c r="T46" s="61">
        <v>2</v>
      </c>
      <c r="U46" s="61">
        <v>2</v>
      </c>
      <c r="V46" s="61"/>
      <c r="W46" s="69"/>
      <c r="X46" s="69"/>
      <c r="Y46" s="35"/>
      <c r="Z46" s="38" t="s">
        <v>59</v>
      </c>
      <c r="AA46" s="145" t="s">
        <v>155</v>
      </c>
      <c r="AB46" s="61">
        <v>2</v>
      </c>
      <c r="AC46" s="61">
        <v>2</v>
      </c>
      <c r="AD46" s="62"/>
      <c r="AE46" s="62"/>
      <c r="AF46" s="62"/>
      <c r="AG46" s="8"/>
      <c r="AH46" s="13"/>
    </row>
    <row r="47" spans="1:34" ht="36.75" customHeight="1">
      <c r="A47" s="189"/>
      <c r="B47" s="142" t="s">
        <v>50</v>
      </c>
      <c r="C47" s="129" t="s">
        <v>121</v>
      </c>
      <c r="D47" s="62"/>
      <c r="E47" s="62"/>
      <c r="F47" s="62"/>
      <c r="G47" s="62">
        <v>2</v>
      </c>
      <c r="H47" s="62">
        <v>2</v>
      </c>
      <c r="I47" s="34"/>
      <c r="J47" s="128" t="s">
        <v>64</v>
      </c>
      <c r="K47" s="140" t="s">
        <v>132</v>
      </c>
      <c r="L47" s="61">
        <v>2</v>
      </c>
      <c r="M47" s="61">
        <v>2</v>
      </c>
      <c r="N47" s="61"/>
      <c r="O47" s="61"/>
      <c r="P47" s="61"/>
      <c r="Q47" s="34"/>
      <c r="R47" s="38" t="s">
        <v>53</v>
      </c>
      <c r="S47" s="143" t="s">
        <v>143</v>
      </c>
      <c r="T47" s="61">
        <v>2</v>
      </c>
      <c r="U47" s="61">
        <v>2</v>
      </c>
      <c r="V47" s="61"/>
      <c r="W47" s="69"/>
      <c r="X47" s="69"/>
      <c r="Y47" s="35"/>
      <c r="Z47" s="71" t="s">
        <v>60</v>
      </c>
      <c r="AA47" s="150" t="s">
        <v>157</v>
      </c>
      <c r="AB47" s="61">
        <v>2</v>
      </c>
      <c r="AC47" s="61">
        <v>2</v>
      </c>
      <c r="AD47" s="62"/>
      <c r="AE47" s="62"/>
      <c r="AF47" s="62"/>
      <c r="AG47" s="8"/>
      <c r="AH47" s="13"/>
    </row>
    <row r="48" spans="1:34" ht="36" customHeight="1">
      <c r="A48" s="189"/>
      <c r="B48" s="142" t="s">
        <v>49</v>
      </c>
      <c r="C48" s="128" t="s">
        <v>165</v>
      </c>
      <c r="D48" s="62"/>
      <c r="E48" s="62"/>
      <c r="F48" s="62"/>
      <c r="G48" s="62">
        <v>2</v>
      </c>
      <c r="H48" s="62">
        <v>2</v>
      </c>
      <c r="I48" s="34"/>
      <c r="J48" s="128" t="s">
        <v>51</v>
      </c>
      <c r="K48" s="128" t="s">
        <v>134</v>
      </c>
      <c r="L48" s="61">
        <v>2</v>
      </c>
      <c r="M48" s="61">
        <v>2</v>
      </c>
      <c r="N48" s="61"/>
      <c r="O48" s="61"/>
      <c r="P48" s="61"/>
      <c r="Q48" s="34"/>
      <c r="R48" s="68" t="s">
        <v>54</v>
      </c>
      <c r="S48" s="148" t="s">
        <v>144</v>
      </c>
      <c r="T48" s="61">
        <v>2</v>
      </c>
      <c r="U48" s="61">
        <v>2</v>
      </c>
      <c r="V48" s="61"/>
      <c r="W48" s="61"/>
      <c r="X48" s="61"/>
      <c r="Y48" s="34"/>
      <c r="Z48" s="71" t="s">
        <v>61</v>
      </c>
      <c r="AA48" s="145" t="s">
        <v>158</v>
      </c>
      <c r="AB48" s="62"/>
      <c r="AC48" s="62"/>
      <c r="AD48" s="62"/>
      <c r="AE48" s="61">
        <v>2</v>
      </c>
      <c r="AF48" s="61">
        <v>2</v>
      </c>
      <c r="AG48" s="8"/>
      <c r="AH48" s="13"/>
    </row>
    <row r="49" spans="1:34" ht="28">
      <c r="A49" s="189"/>
      <c r="B49" s="64"/>
      <c r="C49" s="64"/>
      <c r="D49" s="64"/>
      <c r="E49" s="64"/>
      <c r="F49" s="64"/>
      <c r="G49" s="64"/>
      <c r="H49" s="64"/>
      <c r="I49" s="34"/>
      <c r="J49" s="128" t="s">
        <v>92</v>
      </c>
      <c r="K49" s="134" t="s">
        <v>133</v>
      </c>
      <c r="L49" s="61"/>
      <c r="M49" s="61"/>
      <c r="N49" s="61"/>
      <c r="O49" s="61">
        <v>2</v>
      </c>
      <c r="P49" s="61">
        <v>2</v>
      </c>
      <c r="Q49" s="34"/>
      <c r="R49" s="38" t="s">
        <v>56</v>
      </c>
      <c r="S49" s="145" t="s">
        <v>146</v>
      </c>
      <c r="T49" s="69"/>
      <c r="U49" s="69"/>
      <c r="V49" s="69"/>
      <c r="W49" s="61">
        <v>2</v>
      </c>
      <c r="X49" s="61">
        <v>2</v>
      </c>
      <c r="Y49" s="34"/>
      <c r="Z49" s="71" t="s">
        <v>62</v>
      </c>
      <c r="AA49" s="150" t="s">
        <v>159</v>
      </c>
      <c r="AB49" s="62"/>
      <c r="AC49" s="62"/>
      <c r="AD49" s="62"/>
      <c r="AE49" s="61">
        <v>2</v>
      </c>
      <c r="AF49" s="61">
        <v>2</v>
      </c>
      <c r="AG49" s="80"/>
      <c r="AH49" s="13"/>
    </row>
    <row r="50" spans="1:34" ht="40.5" customHeight="1">
      <c r="A50" s="189"/>
      <c r="B50" s="3"/>
      <c r="C50" s="3"/>
      <c r="D50" s="3"/>
      <c r="E50" s="3"/>
      <c r="F50" s="3"/>
      <c r="G50" s="3"/>
      <c r="H50" s="3"/>
      <c r="I50" s="34"/>
      <c r="J50" s="128" t="s">
        <v>65</v>
      </c>
      <c r="K50" s="144" t="s">
        <v>135</v>
      </c>
      <c r="L50" s="61"/>
      <c r="M50" s="61"/>
      <c r="N50" s="61"/>
      <c r="O50" s="61">
        <v>2</v>
      </c>
      <c r="P50" s="61">
        <v>2</v>
      </c>
      <c r="Q50" s="34"/>
      <c r="R50" s="38" t="s">
        <v>57</v>
      </c>
      <c r="S50" s="129" t="s">
        <v>147</v>
      </c>
      <c r="T50" s="69"/>
      <c r="U50" s="69"/>
      <c r="V50" s="69"/>
      <c r="W50" s="61">
        <v>2</v>
      </c>
      <c r="X50" s="61">
        <v>2</v>
      </c>
      <c r="Y50" s="35"/>
      <c r="Z50" s="38" t="s">
        <v>63</v>
      </c>
      <c r="AA50" s="145" t="s">
        <v>160</v>
      </c>
      <c r="AB50" s="62"/>
      <c r="AC50" s="62"/>
      <c r="AD50" s="62"/>
      <c r="AE50" s="61">
        <v>2</v>
      </c>
      <c r="AF50" s="61">
        <v>2</v>
      </c>
      <c r="AG50" s="8"/>
      <c r="AH50" s="13"/>
    </row>
    <row r="51" spans="1:34" ht="28.5" customHeight="1">
      <c r="A51" s="189"/>
      <c r="B51" s="3"/>
      <c r="C51" s="3"/>
      <c r="D51" s="3"/>
      <c r="E51" s="3"/>
      <c r="F51" s="3"/>
      <c r="G51" s="3"/>
      <c r="H51" s="3"/>
      <c r="I51" s="34"/>
      <c r="J51" s="128" t="s">
        <v>89</v>
      </c>
      <c r="K51" s="135" t="s">
        <v>136</v>
      </c>
      <c r="L51" s="61"/>
      <c r="M51" s="61"/>
      <c r="N51" s="61"/>
      <c r="O51" s="61">
        <v>2</v>
      </c>
      <c r="P51" s="61">
        <v>2</v>
      </c>
      <c r="Q51" s="34"/>
      <c r="R51" s="68" t="s">
        <v>55</v>
      </c>
      <c r="S51" s="127" t="s">
        <v>148</v>
      </c>
      <c r="T51" s="61"/>
      <c r="U51" s="61"/>
      <c r="V51" s="61"/>
      <c r="W51" s="61">
        <v>2</v>
      </c>
      <c r="X51" s="61">
        <v>2</v>
      </c>
      <c r="Y51" s="35"/>
      <c r="Z51" s="3"/>
      <c r="AB51" s="3"/>
      <c r="AC51" s="3"/>
      <c r="AD51" s="3"/>
      <c r="AE51" s="5"/>
      <c r="AF51" s="5"/>
      <c r="AG51" s="8"/>
      <c r="AH51" s="13"/>
    </row>
    <row r="52" spans="1:34" ht="30" customHeight="1">
      <c r="A52" s="189"/>
      <c r="B52" s="65"/>
      <c r="C52" s="65"/>
      <c r="D52" s="64"/>
      <c r="E52" s="64"/>
      <c r="F52" s="64"/>
      <c r="G52" s="64"/>
      <c r="H52" s="64"/>
      <c r="I52" s="34"/>
      <c r="J52" s="128" t="s">
        <v>52</v>
      </c>
      <c r="K52" s="135" t="s">
        <v>137</v>
      </c>
      <c r="L52" s="61"/>
      <c r="M52" s="61"/>
      <c r="N52" s="61"/>
      <c r="O52" s="61">
        <v>2</v>
      </c>
      <c r="P52" s="61">
        <v>2</v>
      </c>
      <c r="Q52" s="34"/>
      <c r="R52" s="53"/>
      <c r="S52" s="53"/>
      <c r="T52" s="34"/>
      <c r="U52" s="34"/>
      <c r="V52" s="34"/>
      <c r="W52" s="52"/>
      <c r="X52" s="52"/>
      <c r="Y52" s="34"/>
      <c r="Z52" s="70"/>
      <c r="AA52" s="70"/>
      <c r="AB52" s="62"/>
      <c r="AC52" s="62"/>
      <c r="AD52" s="62"/>
      <c r="AE52" s="61"/>
      <c r="AF52" s="61"/>
      <c r="AG52" s="80"/>
      <c r="AH52" s="13"/>
    </row>
    <row r="53" spans="1:34">
      <c r="A53" s="189"/>
      <c r="B53" s="63"/>
      <c r="C53" s="63"/>
      <c r="D53" s="62"/>
      <c r="E53" s="62"/>
      <c r="F53" s="62"/>
      <c r="G53" s="62"/>
      <c r="H53" s="62"/>
      <c r="I53" s="34"/>
      <c r="J53" s="3"/>
      <c r="K53" s="3"/>
      <c r="L53" s="3"/>
      <c r="M53" s="3"/>
      <c r="N53" s="3"/>
      <c r="O53" s="3"/>
      <c r="P53" s="3"/>
      <c r="Q53" s="34"/>
      <c r="R53" s="53"/>
      <c r="S53" s="53"/>
      <c r="T53" s="35"/>
      <c r="U53" s="35"/>
      <c r="V53" s="35"/>
      <c r="W53" s="52"/>
      <c r="X53" s="52"/>
      <c r="Y53" s="35"/>
      <c r="Z53" s="3"/>
      <c r="AA53" s="3"/>
      <c r="AB53" s="3"/>
      <c r="AC53" s="3"/>
      <c r="AD53" s="3"/>
      <c r="AE53" s="5"/>
      <c r="AF53" s="5"/>
      <c r="AG53" s="8"/>
      <c r="AH53" s="13"/>
    </row>
    <row r="54" spans="1:34" ht="20.25" customHeight="1">
      <c r="A54" s="189"/>
      <c r="B54" s="63"/>
      <c r="C54" s="63"/>
      <c r="D54" s="62"/>
      <c r="E54" s="62"/>
      <c r="F54" s="62"/>
      <c r="G54" s="62"/>
      <c r="H54" s="62"/>
      <c r="I54" s="35"/>
      <c r="J54" s="3"/>
      <c r="K54" s="3"/>
      <c r="L54" s="3"/>
      <c r="M54" s="3"/>
      <c r="N54" s="3"/>
      <c r="O54" s="3"/>
      <c r="P54" s="3"/>
      <c r="Q54" s="34"/>
      <c r="R54" s="3"/>
      <c r="S54" s="3"/>
      <c r="T54" s="3"/>
      <c r="U54" s="3"/>
      <c r="V54" s="3"/>
      <c r="W54" s="3"/>
      <c r="X54" s="3"/>
      <c r="Y54" s="35"/>
      <c r="Z54" s="3"/>
      <c r="AA54" s="3"/>
      <c r="AB54" s="3"/>
      <c r="AC54" s="3"/>
      <c r="AD54" s="3"/>
      <c r="AE54" s="5"/>
      <c r="AF54" s="5"/>
      <c r="AG54" s="8"/>
      <c r="AH54" s="13"/>
    </row>
    <row r="55" spans="1:34" ht="18.75" customHeight="1">
      <c r="A55" s="189"/>
      <c r="B55" s="3"/>
      <c r="C55" s="3"/>
      <c r="D55" s="3"/>
      <c r="E55" s="3"/>
      <c r="F55" s="3"/>
      <c r="G55" s="3"/>
      <c r="H55" s="3"/>
      <c r="I55" s="35"/>
      <c r="J55" s="3"/>
      <c r="K55" s="3"/>
      <c r="L55" s="3"/>
      <c r="M55" s="3"/>
      <c r="N55" s="3"/>
      <c r="O55" s="3"/>
      <c r="P55" s="3"/>
      <c r="Q55" s="34"/>
      <c r="R55" s="3"/>
      <c r="S55" s="3"/>
      <c r="T55" s="3"/>
      <c r="U55" s="3"/>
      <c r="V55" s="3"/>
      <c r="W55" s="3"/>
      <c r="X55" s="3"/>
      <c r="Y55" s="35"/>
      <c r="Z55" s="53"/>
      <c r="AA55" s="53"/>
      <c r="AB55" s="3"/>
      <c r="AC55" s="3"/>
      <c r="AD55" s="3"/>
      <c r="AE55" s="52"/>
      <c r="AF55" s="52"/>
      <c r="AG55" s="80"/>
      <c r="AH55" s="13"/>
    </row>
    <row r="56" spans="1:34">
      <c r="A56" s="189"/>
      <c r="B56" s="5" t="s">
        <v>15</v>
      </c>
      <c r="C56" s="5"/>
      <c r="D56" s="5">
        <f t="shared" ref="D56:I56" si="22">SUM(D45:D55)</f>
        <v>4</v>
      </c>
      <c r="E56" s="5">
        <f t="shared" si="22"/>
        <v>4</v>
      </c>
      <c r="F56" s="5">
        <f t="shared" si="22"/>
        <v>0</v>
      </c>
      <c r="G56" s="5">
        <f t="shared" si="22"/>
        <v>4</v>
      </c>
      <c r="H56" s="5">
        <f t="shared" si="22"/>
        <v>4</v>
      </c>
      <c r="I56" s="5">
        <f t="shared" si="22"/>
        <v>0</v>
      </c>
      <c r="J56" s="5" t="s">
        <v>15</v>
      </c>
      <c r="K56" s="5"/>
      <c r="L56" s="5">
        <f t="shared" ref="L56:Q56" si="23">SUM(L45:L55)</f>
        <v>8</v>
      </c>
      <c r="M56" s="5">
        <f t="shared" si="23"/>
        <v>8</v>
      </c>
      <c r="N56" s="5">
        <f t="shared" si="23"/>
        <v>0</v>
      </c>
      <c r="O56" s="5">
        <f t="shared" si="23"/>
        <v>8</v>
      </c>
      <c r="P56" s="5">
        <f t="shared" si="23"/>
        <v>8</v>
      </c>
      <c r="Q56" s="5">
        <f t="shared" si="23"/>
        <v>0</v>
      </c>
      <c r="R56" s="5" t="s">
        <v>15</v>
      </c>
      <c r="S56" s="5"/>
      <c r="T56" s="5">
        <f t="shared" ref="T56:Y56" si="24">SUM(T45:T55)</f>
        <v>8</v>
      </c>
      <c r="U56" s="5">
        <f t="shared" si="24"/>
        <v>8</v>
      </c>
      <c r="V56" s="5">
        <f t="shared" si="24"/>
        <v>0</v>
      </c>
      <c r="W56" s="5">
        <f t="shared" si="24"/>
        <v>6</v>
      </c>
      <c r="X56" s="5">
        <f t="shared" si="24"/>
        <v>6</v>
      </c>
      <c r="Y56" s="5">
        <f t="shared" si="24"/>
        <v>0</v>
      </c>
      <c r="Z56" s="5" t="s">
        <v>15</v>
      </c>
      <c r="AA56" s="5"/>
      <c r="AB56" s="5">
        <f t="shared" ref="AB56:AG56" si="25">SUM(AB45:AB55)</f>
        <v>6</v>
      </c>
      <c r="AC56" s="5">
        <f t="shared" si="25"/>
        <v>6</v>
      </c>
      <c r="AD56" s="5">
        <f t="shared" si="25"/>
        <v>0</v>
      </c>
      <c r="AE56" s="5">
        <f t="shared" si="25"/>
        <v>6</v>
      </c>
      <c r="AF56" s="5">
        <f t="shared" si="25"/>
        <v>6</v>
      </c>
      <c r="AG56" s="80">
        <f t="shared" si="25"/>
        <v>0</v>
      </c>
      <c r="AH56" s="16">
        <f t="shared" ref="AH56:AH61" si="26">SUM(D56+G56+L56+O56+T56+W56+AB56+AE56)</f>
        <v>50</v>
      </c>
    </row>
    <row r="57" spans="1:34">
      <c r="A57" s="189"/>
      <c r="B57" s="2" t="s">
        <v>8</v>
      </c>
      <c r="C57" s="2"/>
      <c r="D57" s="5">
        <f t="shared" ref="D57:I57" si="27">SUM(D38+D56)</f>
        <v>6</v>
      </c>
      <c r="E57" s="5">
        <f t="shared" si="27"/>
        <v>8</v>
      </c>
      <c r="F57" s="5">
        <f t="shared" si="27"/>
        <v>0</v>
      </c>
      <c r="G57" s="5">
        <f t="shared" si="27"/>
        <v>6</v>
      </c>
      <c r="H57" s="5">
        <f t="shared" si="27"/>
        <v>8</v>
      </c>
      <c r="I57" s="5">
        <f t="shared" si="27"/>
        <v>0</v>
      </c>
      <c r="J57" s="2" t="s">
        <v>8</v>
      </c>
      <c r="K57" s="2"/>
      <c r="L57" s="5">
        <f t="shared" ref="L57:Q57" si="28">SUM(L38+L56)</f>
        <v>10</v>
      </c>
      <c r="M57" s="5">
        <f t="shared" si="28"/>
        <v>12</v>
      </c>
      <c r="N57" s="5">
        <f t="shared" si="28"/>
        <v>0</v>
      </c>
      <c r="O57" s="5">
        <f t="shared" si="28"/>
        <v>10</v>
      </c>
      <c r="P57" s="5">
        <f t="shared" si="28"/>
        <v>12</v>
      </c>
      <c r="Q57" s="5">
        <f t="shared" si="28"/>
        <v>0</v>
      </c>
      <c r="R57" s="2" t="s">
        <v>8</v>
      </c>
      <c r="S57" s="2"/>
      <c r="T57" s="5">
        <f>SUM(T38+T56)</f>
        <v>10</v>
      </c>
      <c r="U57" s="5">
        <f>SUM(U38+U56)</f>
        <v>12</v>
      </c>
      <c r="V57" s="5">
        <f>SUM(V38+V56)</f>
        <v>0</v>
      </c>
      <c r="W57" s="5">
        <v>20</v>
      </c>
      <c r="X57" s="5">
        <v>20</v>
      </c>
      <c r="Y57" s="5">
        <f>SUM(Y38+Y56)</f>
        <v>0</v>
      </c>
      <c r="Z57" s="2" t="s">
        <v>8</v>
      </c>
      <c r="AA57" s="2"/>
      <c r="AB57" s="5">
        <f t="shared" ref="AB57:AG57" si="29">SUM(AB38+AB56)</f>
        <v>6</v>
      </c>
      <c r="AC57" s="5">
        <f t="shared" si="29"/>
        <v>6</v>
      </c>
      <c r="AD57" s="5">
        <f t="shared" si="29"/>
        <v>0</v>
      </c>
      <c r="AE57" s="5">
        <f t="shared" si="29"/>
        <v>6</v>
      </c>
      <c r="AF57" s="5">
        <f t="shared" si="29"/>
        <v>6</v>
      </c>
      <c r="AG57" s="80">
        <f t="shared" si="29"/>
        <v>0</v>
      </c>
      <c r="AH57" s="16">
        <f t="shared" si="26"/>
        <v>74</v>
      </c>
    </row>
    <row r="58" spans="1:34" ht="17.5" thickBot="1">
      <c r="A58" s="190"/>
      <c r="B58" s="2" t="s">
        <v>16</v>
      </c>
      <c r="C58" s="2"/>
      <c r="D58" s="3">
        <v>2</v>
      </c>
      <c r="E58" s="3">
        <v>2</v>
      </c>
      <c r="F58" s="3">
        <v>0</v>
      </c>
      <c r="G58" s="3">
        <v>2</v>
      </c>
      <c r="H58" s="3">
        <v>2</v>
      </c>
      <c r="I58" s="3">
        <v>0</v>
      </c>
      <c r="J58" s="2" t="s">
        <v>16</v>
      </c>
      <c r="K58" s="2"/>
      <c r="L58" s="3">
        <v>3</v>
      </c>
      <c r="M58" s="3">
        <v>3</v>
      </c>
      <c r="N58" s="3">
        <v>0</v>
      </c>
      <c r="O58" s="3">
        <v>2</v>
      </c>
      <c r="P58" s="3">
        <v>2</v>
      </c>
      <c r="Q58" s="3">
        <v>0</v>
      </c>
      <c r="R58" s="2" t="s">
        <v>16</v>
      </c>
      <c r="S58" s="2"/>
      <c r="T58" s="3">
        <v>6</v>
      </c>
      <c r="U58" s="3">
        <v>6</v>
      </c>
      <c r="V58" s="3">
        <v>0</v>
      </c>
      <c r="W58" s="3">
        <v>6</v>
      </c>
      <c r="X58" s="3">
        <v>6</v>
      </c>
      <c r="Y58" s="3">
        <v>0</v>
      </c>
      <c r="Z58" s="2" t="s">
        <v>16</v>
      </c>
      <c r="AA58" s="2"/>
      <c r="AB58" s="3">
        <v>2</v>
      </c>
      <c r="AC58" s="3">
        <v>2</v>
      </c>
      <c r="AD58" s="3">
        <v>0</v>
      </c>
      <c r="AE58" s="3">
        <v>4</v>
      </c>
      <c r="AF58" s="3">
        <v>4</v>
      </c>
      <c r="AG58" s="17">
        <v>0</v>
      </c>
      <c r="AH58" s="16">
        <f>SUM(D58+G58+L58+O58+T58+W58+AB58+AE58)</f>
        <v>27</v>
      </c>
    </row>
    <row r="59" spans="1:34">
      <c r="A59" s="186" t="s">
        <v>7</v>
      </c>
      <c r="B59" s="66" t="s">
        <v>17</v>
      </c>
      <c r="C59" s="97"/>
      <c r="D59" s="25">
        <f t="shared" ref="D59:I59" si="30">SUM(D34)</f>
        <v>13</v>
      </c>
      <c r="E59" s="25">
        <f t="shared" si="30"/>
        <v>17</v>
      </c>
      <c r="F59" s="25">
        <f t="shared" si="30"/>
        <v>0</v>
      </c>
      <c r="G59" s="25">
        <f t="shared" si="30"/>
        <v>18</v>
      </c>
      <c r="H59" s="25">
        <f t="shared" si="30"/>
        <v>22</v>
      </c>
      <c r="I59" s="25">
        <f t="shared" si="30"/>
        <v>0</v>
      </c>
      <c r="J59" s="67" t="s">
        <v>17</v>
      </c>
      <c r="K59" s="67"/>
      <c r="L59" s="25">
        <f t="shared" ref="L59:Q59" si="31">SUM(L34)</f>
        <v>12</v>
      </c>
      <c r="M59" s="25">
        <f t="shared" si="31"/>
        <v>14</v>
      </c>
      <c r="N59" s="25">
        <f t="shared" si="31"/>
        <v>0</v>
      </c>
      <c r="O59" s="25">
        <f t="shared" si="31"/>
        <v>14</v>
      </c>
      <c r="P59" s="25">
        <f t="shared" si="31"/>
        <v>18</v>
      </c>
      <c r="Q59" s="25">
        <f t="shared" si="31"/>
        <v>0</v>
      </c>
      <c r="R59" s="67" t="s">
        <v>17</v>
      </c>
      <c r="S59" s="67"/>
      <c r="T59" s="25">
        <f t="shared" ref="T59:Y59" si="32">SUM(T34)</f>
        <v>8</v>
      </c>
      <c r="U59" s="25">
        <f t="shared" si="32"/>
        <v>9</v>
      </c>
      <c r="V59" s="25">
        <f t="shared" si="32"/>
        <v>0</v>
      </c>
      <c r="W59" s="25">
        <f t="shared" si="32"/>
        <v>10</v>
      </c>
      <c r="X59" s="25">
        <f t="shared" si="32"/>
        <v>10</v>
      </c>
      <c r="Y59" s="25">
        <f t="shared" si="32"/>
        <v>0</v>
      </c>
      <c r="Z59" s="67" t="s">
        <v>17</v>
      </c>
      <c r="AA59" s="67"/>
      <c r="AB59" s="25">
        <f t="shared" ref="AB59:AG59" si="33">SUM(AB34)</f>
        <v>11</v>
      </c>
      <c r="AC59" s="25">
        <f t="shared" si="33"/>
        <v>5</v>
      </c>
      <c r="AD59" s="25">
        <f t="shared" si="33"/>
        <v>18</v>
      </c>
      <c r="AE59" s="25">
        <f t="shared" si="33"/>
        <v>5</v>
      </c>
      <c r="AF59" s="25">
        <f t="shared" si="33"/>
        <v>5</v>
      </c>
      <c r="AG59" s="50">
        <f t="shared" si="33"/>
        <v>0</v>
      </c>
      <c r="AH59" s="16">
        <f t="shared" si="26"/>
        <v>91</v>
      </c>
    </row>
    <row r="60" spans="1:34">
      <c r="A60" s="187"/>
      <c r="B60" s="49" t="s">
        <v>18</v>
      </c>
      <c r="C60" s="22"/>
      <c r="D60" s="3">
        <f t="shared" ref="D60:I60" si="34">SUM(D38+D58)</f>
        <v>4</v>
      </c>
      <c r="E60" s="3">
        <f t="shared" si="34"/>
        <v>6</v>
      </c>
      <c r="F60" s="3">
        <f t="shared" si="34"/>
        <v>0</v>
      </c>
      <c r="G60" s="3">
        <f t="shared" si="34"/>
        <v>4</v>
      </c>
      <c r="H60" s="3">
        <f t="shared" si="34"/>
        <v>6</v>
      </c>
      <c r="I60" s="3">
        <f t="shared" si="34"/>
        <v>0</v>
      </c>
      <c r="J60" s="22" t="s">
        <v>18</v>
      </c>
      <c r="K60" s="22"/>
      <c r="L60" s="3">
        <f t="shared" ref="L60:Q60" si="35">SUM(L38+L58)</f>
        <v>5</v>
      </c>
      <c r="M60" s="3">
        <f t="shared" si="35"/>
        <v>7</v>
      </c>
      <c r="N60" s="3">
        <f t="shared" si="35"/>
        <v>0</v>
      </c>
      <c r="O60" s="3">
        <f t="shared" si="35"/>
        <v>4</v>
      </c>
      <c r="P60" s="3">
        <f t="shared" si="35"/>
        <v>6</v>
      </c>
      <c r="Q60" s="3">
        <f t="shared" si="35"/>
        <v>0</v>
      </c>
      <c r="R60" s="22" t="s">
        <v>18</v>
      </c>
      <c r="S60" s="22"/>
      <c r="T60" s="3">
        <f t="shared" ref="T60:Y60" si="36">SUM(T38+T58)</f>
        <v>8</v>
      </c>
      <c r="U60" s="3">
        <f t="shared" si="36"/>
        <v>10</v>
      </c>
      <c r="V60" s="3">
        <f t="shared" si="36"/>
        <v>0</v>
      </c>
      <c r="W60" s="3">
        <f t="shared" si="36"/>
        <v>6</v>
      </c>
      <c r="X60" s="3">
        <f t="shared" si="36"/>
        <v>6</v>
      </c>
      <c r="Y60" s="3">
        <f t="shared" si="36"/>
        <v>0</v>
      </c>
      <c r="Z60" s="22" t="s">
        <v>18</v>
      </c>
      <c r="AA60" s="22"/>
      <c r="AB60" s="3">
        <f t="shared" ref="AB60:AG60" si="37">SUM(AB38+AB58)</f>
        <v>2</v>
      </c>
      <c r="AC60" s="3">
        <f t="shared" si="37"/>
        <v>2</v>
      </c>
      <c r="AD60" s="3">
        <f t="shared" si="37"/>
        <v>0</v>
      </c>
      <c r="AE60" s="3">
        <f t="shared" si="37"/>
        <v>4</v>
      </c>
      <c r="AF60" s="3">
        <f t="shared" si="37"/>
        <v>4</v>
      </c>
      <c r="AG60" s="17">
        <f t="shared" si="37"/>
        <v>0</v>
      </c>
      <c r="AH60" s="16">
        <f t="shared" si="26"/>
        <v>37</v>
      </c>
    </row>
    <row r="61" spans="1:34" ht="17.5" thickBot="1">
      <c r="A61" s="187"/>
      <c r="B61" s="81" t="s">
        <v>19</v>
      </c>
      <c r="C61" s="98"/>
      <c r="D61" s="72">
        <f t="shared" ref="D61:I61" si="38">SUM(D59:D60)</f>
        <v>17</v>
      </c>
      <c r="E61" s="72">
        <f t="shared" si="38"/>
        <v>23</v>
      </c>
      <c r="F61" s="72">
        <f t="shared" si="38"/>
        <v>0</v>
      </c>
      <c r="G61" s="72">
        <f t="shared" si="38"/>
        <v>22</v>
      </c>
      <c r="H61" s="72">
        <f t="shared" si="38"/>
        <v>28</v>
      </c>
      <c r="I61" s="72">
        <f t="shared" si="38"/>
        <v>0</v>
      </c>
      <c r="J61" s="72" t="s">
        <v>6</v>
      </c>
      <c r="K61" s="72"/>
      <c r="L61" s="72">
        <f t="shared" ref="L61:Q61" si="39">SUM(L59:L60)</f>
        <v>17</v>
      </c>
      <c r="M61" s="72">
        <f t="shared" si="39"/>
        <v>21</v>
      </c>
      <c r="N61" s="72">
        <f t="shared" si="39"/>
        <v>0</v>
      </c>
      <c r="O61" s="72">
        <f t="shared" si="39"/>
        <v>18</v>
      </c>
      <c r="P61" s="72">
        <f t="shared" si="39"/>
        <v>24</v>
      </c>
      <c r="Q61" s="72">
        <f t="shared" si="39"/>
        <v>0</v>
      </c>
      <c r="R61" s="72" t="s">
        <v>6</v>
      </c>
      <c r="S61" s="72"/>
      <c r="T61" s="72">
        <f t="shared" ref="T61:Y61" si="40">SUM(T59:T60)</f>
        <v>16</v>
      </c>
      <c r="U61" s="72">
        <f t="shared" si="40"/>
        <v>19</v>
      </c>
      <c r="V61" s="72">
        <f t="shared" si="40"/>
        <v>0</v>
      </c>
      <c r="W61" s="72">
        <f t="shared" si="40"/>
        <v>16</v>
      </c>
      <c r="X61" s="72">
        <f t="shared" si="40"/>
        <v>16</v>
      </c>
      <c r="Y61" s="72">
        <f t="shared" si="40"/>
        <v>0</v>
      </c>
      <c r="Z61" s="72" t="s">
        <v>6</v>
      </c>
      <c r="AA61" s="72"/>
      <c r="AB61" s="72">
        <f t="shared" ref="AB61:AG61" si="41">SUM(AB59:AB60)</f>
        <v>13</v>
      </c>
      <c r="AC61" s="72">
        <f t="shared" si="41"/>
        <v>7</v>
      </c>
      <c r="AD61" s="72">
        <f t="shared" si="41"/>
        <v>18</v>
      </c>
      <c r="AE61" s="72">
        <f t="shared" si="41"/>
        <v>9</v>
      </c>
      <c r="AF61" s="72">
        <f t="shared" si="41"/>
        <v>9</v>
      </c>
      <c r="AG61" s="82">
        <f t="shared" si="41"/>
        <v>0</v>
      </c>
      <c r="AH61" s="16">
        <f t="shared" si="26"/>
        <v>128</v>
      </c>
    </row>
    <row r="62" spans="1:34" s="13" customFormat="1" ht="16.5" customHeight="1">
      <c r="A62" s="208" t="s">
        <v>20</v>
      </c>
      <c r="B62" s="175" t="s">
        <v>113</v>
      </c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7"/>
      <c r="AH62" s="16"/>
    </row>
    <row r="63" spans="1:34" s="13" customFormat="1">
      <c r="A63" s="209"/>
      <c r="B63" s="172" t="s">
        <v>112</v>
      </c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4"/>
      <c r="AH63" s="16"/>
    </row>
    <row r="64" spans="1:34" s="13" customFormat="1">
      <c r="A64" s="209"/>
      <c r="B64" s="172" t="s">
        <v>106</v>
      </c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4"/>
      <c r="AH64" s="16"/>
    </row>
    <row r="65" spans="1:34" s="13" customFormat="1">
      <c r="A65" s="209"/>
      <c r="B65" s="172" t="s">
        <v>102</v>
      </c>
      <c r="C65" s="173"/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  <c r="AC65" s="178"/>
      <c r="AD65" s="178"/>
      <c r="AE65" s="178"/>
      <c r="AF65" s="178"/>
      <c r="AG65" s="179"/>
      <c r="AH65" s="16"/>
    </row>
    <row r="66" spans="1:34" s="13" customFormat="1">
      <c r="A66" s="209"/>
      <c r="B66" s="172" t="s">
        <v>100</v>
      </c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4"/>
    </row>
    <row r="67" spans="1:34" s="13" customFormat="1">
      <c r="A67" s="209"/>
      <c r="B67" s="172" t="s">
        <v>109</v>
      </c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4"/>
    </row>
    <row r="68" spans="1:34" s="13" customFormat="1">
      <c r="A68" s="209"/>
      <c r="B68" s="172" t="s">
        <v>110</v>
      </c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4"/>
    </row>
    <row r="69" spans="1:34" s="13" customFormat="1">
      <c r="A69" s="209"/>
      <c r="B69" s="172" t="s">
        <v>111</v>
      </c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4"/>
    </row>
    <row r="70" spans="1:34" s="13" customFormat="1">
      <c r="A70" s="209"/>
      <c r="B70" s="172" t="s">
        <v>67</v>
      </c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4"/>
      <c r="AH70" s="162"/>
    </row>
    <row r="71" spans="1:34" s="13" customFormat="1">
      <c r="A71" s="209"/>
      <c r="B71" s="172" t="s">
        <v>70</v>
      </c>
      <c r="C71" s="173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  <c r="AC71" s="178"/>
      <c r="AD71" s="178"/>
      <c r="AE71" s="178"/>
      <c r="AF71" s="178"/>
      <c r="AG71" s="179"/>
      <c r="AH71" s="162"/>
    </row>
    <row r="72" spans="1:34" s="13" customFormat="1">
      <c r="A72" s="209"/>
      <c r="B72" s="172" t="s">
        <v>71</v>
      </c>
      <c r="C72" s="173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  <c r="AC72" s="178"/>
      <c r="AD72" s="178"/>
      <c r="AE72" s="178"/>
      <c r="AF72" s="178"/>
      <c r="AG72" s="179"/>
      <c r="AH72" s="162"/>
    </row>
    <row r="73" spans="1:34" s="13" customFormat="1">
      <c r="A73" s="209"/>
      <c r="B73" s="172" t="s">
        <v>72</v>
      </c>
      <c r="C73" s="173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55"/>
      <c r="AH73" s="162"/>
    </row>
    <row r="74" spans="1:34" s="13" customFormat="1" ht="19.5" customHeight="1">
      <c r="A74" s="209"/>
      <c r="B74" s="221" t="s">
        <v>114</v>
      </c>
      <c r="C74" s="222"/>
      <c r="D74" s="222"/>
      <c r="E74" s="222"/>
      <c r="F74" s="222"/>
      <c r="G74" s="222"/>
      <c r="H74" s="222"/>
      <c r="I74" s="222"/>
      <c r="J74" s="222"/>
      <c r="K74" s="222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222"/>
      <c r="AC74" s="222"/>
      <c r="AD74" s="222"/>
      <c r="AE74" s="222"/>
      <c r="AF74" s="222"/>
      <c r="AG74" s="223"/>
      <c r="AH74" s="162"/>
    </row>
    <row r="75" spans="1:34" ht="17.5" thickBot="1">
      <c r="A75" s="210"/>
      <c r="B75" s="84" t="s">
        <v>103</v>
      </c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6"/>
      <c r="AF75" s="86"/>
      <c r="AG75" s="87"/>
    </row>
  </sheetData>
  <mergeCells count="46">
    <mergeCell ref="B72:AG72"/>
    <mergeCell ref="B73:R73"/>
    <mergeCell ref="B67:AG67"/>
    <mergeCell ref="B68:AG68"/>
    <mergeCell ref="B69:AG69"/>
    <mergeCell ref="B74:AG74"/>
    <mergeCell ref="B71:AG71"/>
    <mergeCell ref="A62:A75"/>
    <mergeCell ref="A1:AG1"/>
    <mergeCell ref="A3:A5"/>
    <mergeCell ref="B3:I3"/>
    <mergeCell ref="J3:Q3"/>
    <mergeCell ref="R3:Y3"/>
    <mergeCell ref="O4:Q4"/>
    <mergeCell ref="W4:Y4"/>
    <mergeCell ref="Z3:AG3"/>
    <mergeCell ref="Z4:Z5"/>
    <mergeCell ref="D4:F4"/>
    <mergeCell ref="R4:R5"/>
    <mergeCell ref="AE4:AG4"/>
    <mergeCell ref="B6:AG6"/>
    <mergeCell ref="L4:N4"/>
    <mergeCell ref="B4:B5"/>
    <mergeCell ref="J4:J5"/>
    <mergeCell ref="K4:K5"/>
    <mergeCell ref="C4:C5"/>
    <mergeCell ref="Z2:AG2"/>
    <mergeCell ref="A59:A61"/>
    <mergeCell ref="A35:A58"/>
    <mergeCell ref="B44:AG44"/>
    <mergeCell ref="B35:AG35"/>
    <mergeCell ref="T4:V4"/>
    <mergeCell ref="AB4:AD4"/>
    <mergeCell ref="A6:A34"/>
    <mergeCell ref="G4:I4"/>
    <mergeCell ref="B16:AG16"/>
    <mergeCell ref="AH70:AH74"/>
    <mergeCell ref="B22:AG22"/>
    <mergeCell ref="B31:AG31"/>
    <mergeCell ref="B63:AG63"/>
    <mergeCell ref="B64:AG64"/>
    <mergeCell ref="B66:AG66"/>
    <mergeCell ref="B70:AG70"/>
    <mergeCell ref="B62:AG62"/>
    <mergeCell ref="B65:AG65"/>
    <mergeCell ref="B39:AG39"/>
  </mergeCells>
  <phoneticPr fontId="1" type="noConversion"/>
  <printOptions horizontalCentered="1"/>
  <pageMargins left="0" right="0" top="0.51181102362204722" bottom="0.19685039370078741" header="0.23622047244094491" footer="0.11811023622047245"/>
  <pageSetup paperSize="8" scale="52" orientation="portrait" r:id="rId1"/>
  <headerFooter alignWithMargins="0">
    <oddHeader>&amp;R&amp;D</oddHeader>
  </headerFooter>
  <rowBreaks count="1" manualBreakCount="1"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102原民中文</vt:lpstr>
      <vt:lpstr>102學年日四技英文</vt:lpstr>
      <vt:lpstr>'102學年日四技英文'!Print_Area</vt:lpstr>
    </vt:vector>
  </TitlesOfParts>
  <Company>Tajen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2013-04-16T00:51:41Z</cp:lastPrinted>
  <dcterms:created xsi:type="dcterms:W3CDTF">2001-01-04T04:52:30Z</dcterms:created>
  <dcterms:modified xsi:type="dcterms:W3CDTF">2014-07-01T06:28:48Z</dcterms:modified>
</cp:coreProperties>
</file>