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0" yWindow="380" windowWidth="9380" windowHeight="4260"/>
  </bookViews>
  <sheets>
    <sheet name="103學年度" sheetId="8" r:id="rId1"/>
    <sheet name="103學年度英文課程表" sheetId="9" r:id="rId2"/>
  </sheets>
  <definedNames>
    <definedName name="_xlnm.Print_Area" localSheetId="0">'103學年度'!$A$1:$AD$70</definedName>
  </definedNames>
  <calcPr calcId="145621"/>
</workbook>
</file>

<file path=xl/calcChain.xml><?xml version="1.0" encoding="utf-8"?>
<calcChain xmlns="http://schemas.openxmlformats.org/spreadsheetml/2006/main">
  <c r="R34" i="8" l="1"/>
  <c r="S34" i="8"/>
  <c r="T34" i="8"/>
  <c r="U34" i="8"/>
  <c r="Q34" i="8"/>
  <c r="J34" i="8"/>
  <c r="D34" i="8"/>
  <c r="AG67" i="9" l="1"/>
  <c r="AF67" i="9"/>
  <c r="AE67" i="9"/>
  <c r="AD67" i="9"/>
  <c r="AC67" i="9"/>
  <c r="AB67" i="9"/>
  <c r="Y67" i="9"/>
  <c r="X67" i="9"/>
  <c r="W67" i="9"/>
  <c r="V67" i="9"/>
  <c r="U67" i="9"/>
  <c r="T67" i="9"/>
  <c r="Q67" i="9"/>
  <c r="P67" i="9"/>
  <c r="O67" i="9"/>
  <c r="N67" i="9"/>
  <c r="M67" i="9"/>
  <c r="L67" i="9"/>
  <c r="I67" i="9"/>
  <c r="H67" i="9"/>
  <c r="G67" i="9"/>
  <c r="F67" i="9"/>
  <c r="E67" i="9"/>
  <c r="D67" i="9"/>
  <c r="AH67" i="9" s="1"/>
  <c r="AG60" i="9"/>
  <c r="AF60" i="9"/>
  <c r="AE60" i="9"/>
  <c r="AD60" i="9"/>
  <c r="AC60" i="9"/>
  <c r="AB60" i="9"/>
  <c r="Y60" i="9"/>
  <c r="X60" i="9"/>
  <c r="W60" i="9"/>
  <c r="V60" i="9"/>
  <c r="U60" i="9"/>
  <c r="T60" i="9"/>
  <c r="Q60" i="9"/>
  <c r="P60" i="9"/>
  <c r="O60" i="9"/>
  <c r="N60" i="9"/>
  <c r="M60" i="9"/>
  <c r="L60" i="9"/>
  <c r="I60" i="9"/>
  <c r="H60" i="9"/>
  <c r="G60" i="9"/>
  <c r="F60" i="9"/>
  <c r="E60" i="9"/>
  <c r="D60" i="9"/>
  <c r="AH60" i="9" s="1"/>
  <c r="AH49" i="9"/>
  <c r="AG48" i="9"/>
  <c r="AC48" i="9"/>
  <c r="AG47" i="9"/>
  <c r="AF47" i="9"/>
  <c r="AF48" i="9" s="1"/>
  <c r="AE47" i="9"/>
  <c r="AE48" i="9" s="1"/>
  <c r="AD47" i="9"/>
  <c r="AD48" i="9" s="1"/>
  <c r="AC47" i="9"/>
  <c r="AB47" i="9"/>
  <c r="AB48" i="9" s="1"/>
  <c r="Y47" i="9"/>
  <c r="X47" i="9"/>
  <c r="X48" i="9" s="1"/>
  <c r="W47" i="9"/>
  <c r="W48" i="9" s="1"/>
  <c r="V47" i="9"/>
  <c r="U47" i="9"/>
  <c r="T47" i="9"/>
  <c r="T48" i="9" s="1"/>
  <c r="Q47" i="9"/>
  <c r="P47" i="9"/>
  <c r="O47" i="9"/>
  <c r="N47" i="9"/>
  <c r="M47" i="9"/>
  <c r="L47" i="9"/>
  <c r="I47" i="9"/>
  <c r="H47" i="9"/>
  <c r="G47" i="9"/>
  <c r="F47" i="9"/>
  <c r="E47" i="9"/>
  <c r="D47" i="9"/>
  <c r="AG34" i="9"/>
  <c r="AF34" i="9"/>
  <c r="AE34" i="9"/>
  <c r="AD34" i="9"/>
  <c r="AC34" i="9"/>
  <c r="AB34" i="9"/>
  <c r="Y34" i="9"/>
  <c r="X34" i="9"/>
  <c r="W34" i="9"/>
  <c r="P34" i="9"/>
  <c r="O34" i="9"/>
  <c r="N34" i="9"/>
  <c r="M34" i="9"/>
  <c r="L34" i="9"/>
  <c r="I34" i="9"/>
  <c r="H34" i="9"/>
  <c r="G34" i="9"/>
  <c r="F34" i="9"/>
  <c r="E34" i="9"/>
  <c r="D34" i="9"/>
  <c r="Y26" i="9"/>
  <c r="Y48" i="9" s="1"/>
  <c r="V26" i="9"/>
  <c r="V34" i="9" s="1"/>
  <c r="U26" i="9"/>
  <c r="U48" i="9" s="1"/>
  <c r="T26" i="9"/>
  <c r="T34" i="9" s="1"/>
  <c r="Q26" i="9"/>
  <c r="Q48" i="9" s="1"/>
  <c r="P26" i="9"/>
  <c r="P48" i="9" s="1"/>
  <c r="O26" i="9"/>
  <c r="O48" i="9" s="1"/>
  <c r="N26" i="9"/>
  <c r="M26" i="9"/>
  <c r="M48" i="9" s="1"/>
  <c r="L26" i="9"/>
  <c r="L48" i="9" s="1"/>
  <c r="I26" i="9"/>
  <c r="I48" i="9" s="1"/>
  <c r="H26" i="9"/>
  <c r="G26" i="9"/>
  <c r="G48" i="9" s="1"/>
  <c r="F26" i="9"/>
  <c r="F48" i="9" s="1"/>
  <c r="E26" i="9"/>
  <c r="E48" i="9" s="1"/>
  <c r="AG22" i="9"/>
  <c r="AF22" i="9"/>
  <c r="AE22" i="9"/>
  <c r="AD22" i="9"/>
  <c r="AC22" i="9"/>
  <c r="AB22" i="9"/>
  <c r="Y22" i="9"/>
  <c r="X22" i="9"/>
  <c r="W22" i="9"/>
  <c r="V22" i="9"/>
  <c r="U22" i="9"/>
  <c r="T22" i="9"/>
  <c r="Q22" i="9"/>
  <c r="P22" i="9"/>
  <c r="O22" i="9"/>
  <c r="N22" i="9"/>
  <c r="M22" i="9"/>
  <c r="L22" i="9"/>
  <c r="I22" i="9"/>
  <c r="F22" i="9"/>
  <c r="E22" i="9"/>
  <c r="D22" i="9"/>
  <c r="AG18" i="9"/>
  <c r="AG51" i="9" s="1"/>
  <c r="AF18" i="9"/>
  <c r="AF51" i="9" s="1"/>
  <c r="AE18" i="9"/>
  <c r="AE51" i="9" s="1"/>
  <c r="AD18" i="9"/>
  <c r="AD51" i="9" s="1"/>
  <c r="AC18" i="9"/>
  <c r="AC51" i="9" s="1"/>
  <c r="AB18" i="9"/>
  <c r="AB51" i="9" s="1"/>
  <c r="Y18" i="9"/>
  <c r="Y51" i="9" s="1"/>
  <c r="X18" i="9"/>
  <c r="X51" i="9" s="1"/>
  <c r="W18" i="9"/>
  <c r="W51" i="9" s="1"/>
  <c r="V18" i="9"/>
  <c r="V51" i="9" s="1"/>
  <c r="U18" i="9"/>
  <c r="U51" i="9" s="1"/>
  <c r="T18" i="9"/>
  <c r="T51" i="9" s="1"/>
  <c r="Q18" i="9"/>
  <c r="Q51" i="9" s="1"/>
  <c r="P18" i="9"/>
  <c r="P51" i="9" s="1"/>
  <c r="O18" i="9"/>
  <c r="O51" i="9" s="1"/>
  <c r="N18" i="9"/>
  <c r="N51" i="9" s="1"/>
  <c r="M18" i="9"/>
  <c r="M51" i="9" s="1"/>
  <c r="L18" i="9"/>
  <c r="L51" i="9" s="1"/>
  <c r="I18" i="9"/>
  <c r="I51" i="9" s="1"/>
  <c r="H18" i="9"/>
  <c r="H51" i="9" s="1"/>
  <c r="G18" i="9"/>
  <c r="G51" i="9" s="1"/>
  <c r="F18" i="9"/>
  <c r="F51" i="9" s="1"/>
  <c r="E18" i="9"/>
  <c r="E51" i="9" s="1"/>
  <c r="D18" i="9"/>
  <c r="D51" i="9" s="1"/>
  <c r="AG14" i="9"/>
  <c r="AG50" i="9" s="1"/>
  <c r="AF14" i="9"/>
  <c r="AF50" i="9" s="1"/>
  <c r="AF52" i="9" s="1"/>
  <c r="AE14" i="9"/>
  <c r="AE50" i="9" s="1"/>
  <c r="AE52" i="9" s="1"/>
  <c r="AD14" i="9"/>
  <c r="AD50" i="9" s="1"/>
  <c r="AD52" i="9" s="1"/>
  <c r="AC14" i="9"/>
  <c r="AC50" i="9" s="1"/>
  <c r="AC52" i="9" s="1"/>
  <c r="AB14" i="9"/>
  <c r="AB50" i="9" s="1"/>
  <c r="AB52" i="9" s="1"/>
  <c r="Y14" i="9"/>
  <c r="Y50" i="9" s="1"/>
  <c r="Y52" i="9" s="1"/>
  <c r="X14" i="9"/>
  <c r="X50" i="9" s="1"/>
  <c r="X52" i="9" s="1"/>
  <c r="W14" i="9"/>
  <c r="W50" i="9" s="1"/>
  <c r="W52" i="9" s="1"/>
  <c r="V14" i="9"/>
  <c r="V50" i="9" s="1"/>
  <c r="V52" i="9" s="1"/>
  <c r="U14" i="9"/>
  <c r="T14" i="9"/>
  <c r="Q14" i="9"/>
  <c r="Q50" i="9" s="1"/>
  <c r="Q52" i="9" s="1"/>
  <c r="P14" i="9"/>
  <c r="P50" i="9" s="1"/>
  <c r="P52" i="9" s="1"/>
  <c r="O14" i="9"/>
  <c r="O50" i="9" s="1"/>
  <c r="O52" i="9" s="1"/>
  <c r="N14" i="9"/>
  <c r="N50" i="9" s="1"/>
  <c r="N52" i="9" s="1"/>
  <c r="M14" i="9"/>
  <c r="M50" i="9" s="1"/>
  <c r="M52" i="9" s="1"/>
  <c r="L14" i="9"/>
  <c r="L50" i="9" s="1"/>
  <c r="I14" i="9"/>
  <c r="I50" i="9" s="1"/>
  <c r="I52" i="9" s="1"/>
  <c r="H14" i="9"/>
  <c r="G14" i="9"/>
  <c r="G50" i="9" s="1"/>
  <c r="G52" i="9" s="1"/>
  <c r="F14" i="9"/>
  <c r="F50" i="9" s="1"/>
  <c r="F52" i="9" s="1"/>
  <c r="E14" i="9"/>
  <c r="E50" i="9" s="1"/>
  <c r="E52" i="9" s="1"/>
  <c r="D14" i="9"/>
  <c r="AH14" i="9" l="1"/>
  <c r="AH22" i="9"/>
  <c r="AH34" i="9"/>
  <c r="AH47" i="9"/>
  <c r="N48" i="9"/>
  <c r="H50" i="9"/>
  <c r="H52" i="9" s="1"/>
  <c r="H48" i="9"/>
  <c r="L52" i="9"/>
  <c r="T50" i="9"/>
  <c r="T52" i="9" s="1"/>
  <c r="AH51" i="9"/>
  <c r="AH18" i="9"/>
  <c r="V48" i="9"/>
  <c r="D50" i="9"/>
  <c r="U34" i="9"/>
  <c r="U50" i="9" s="1"/>
  <c r="U52" i="9" s="1"/>
  <c r="R58" i="8"/>
  <c r="S58" i="8"/>
  <c r="T58" i="8"/>
  <c r="U58" i="8"/>
  <c r="V58" i="8"/>
  <c r="L58" i="8"/>
  <c r="M58" i="8"/>
  <c r="N58" i="8"/>
  <c r="O58" i="8"/>
  <c r="J58" i="8"/>
  <c r="D58" i="8"/>
  <c r="E58" i="8"/>
  <c r="F58" i="8"/>
  <c r="G58" i="8"/>
  <c r="H58" i="8"/>
  <c r="C58" i="8"/>
  <c r="D52" i="9" l="1"/>
  <c r="AH52" i="9" s="1"/>
  <c r="AH50" i="9"/>
  <c r="Y34" i="8"/>
  <c r="Z34" i="8"/>
  <c r="AA34" i="8"/>
  <c r="AB34" i="8"/>
  <c r="AC34" i="8"/>
  <c r="X34" i="8"/>
  <c r="K34" i="8"/>
  <c r="L34" i="8"/>
  <c r="M34" i="8"/>
  <c r="N34" i="8"/>
  <c r="E34" i="8"/>
  <c r="F34" i="8"/>
  <c r="G34" i="8"/>
  <c r="H34" i="8"/>
  <c r="C34" i="8"/>
  <c r="Y65" i="8" l="1"/>
  <c r="Z65" i="8"/>
  <c r="AA65" i="8"/>
  <c r="AB65" i="8"/>
  <c r="AC65" i="8"/>
  <c r="X65" i="8"/>
  <c r="D65" i="8"/>
  <c r="E65" i="8"/>
  <c r="F65" i="8"/>
  <c r="G65" i="8"/>
  <c r="H65" i="8"/>
  <c r="C65" i="8"/>
  <c r="R65" i="8"/>
  <c r="S65" i="8"/>
  <c r="T65" i="8"/>
  <c r="U65" i="8"/>
  <c r="V65" i="8"/>
  <c r="Q65" i="8"/>
  <c r="K65" i="8"/>
  <c r="L65" i="8"/>
  <c r="M65" i="8"/>
  <c r="N65" i="8"/>
  <c r="O65" i="8"/>
  <c r="J65" i="8"/>
  <c r="K58" i="8"/>
  <c r="Q58" i="8"/>
  <c r="AD65" i="8" l="1"/>
  <c r="Y47" i="8" l="1"/>
  <c r="Z47" i="8"/>
  <c r="AA47" i="8"/>
  <c r="AB47" i="8"/>
  <c r="AC47" i="8"/>
  <c r="X47" i="8"/>
  <c r="V47" i="8"/>
  <c r="R47" i="8"/>
  <c r="S47" i="8"/>
  <c r="T47" i="8"/>
  <c r="U47" i="8"/>
  <c r="Q47" i="8"/>
  <c r="D47" i="8"/>
  <c r="E47" i="8"/>
  <c r="F47" i="8"/>
  <c r="G47" i="8"/>
  <c r="H47" i="8"/>
  <c r="J47" i="8"/>
  <c r="K47" i="8"/>
  <c r="L47" i="8"/>
  <c r="M47" i="8"/>
  <c r="N47" i="8"/>
  <c r="O47" i="8"/>
  <c r="C47" i="8"/>
  <c r="AD47" i="8" l="1"/>
  <c r="D26" i="8"/>
  <c r="E26" i="8"/>
  <c r="F26" i="8"/>
  <c r="G26" i="8"/>
  <c r="H26" i="8"/>
  <c r="N18" i="8"/>
  <c r="O18" i="8"/>
  <c r="M18" i="8"/>
  <c r="AC58" i="8" l="1"/>
  <c r="AB58" i="8"/>
  <c r="AA58" i="8"/>
  <c r="Z58" i="8"/>
  <c r="Y58" i="8"/>
  <c r="X58" i="8"/>
  <c r="AD58" i="8" l="1"/>
  <c r="V26" i="8"/>
  <c r="S26" i="8"/>
  <c r="R26" i="8"/>
  <c r="Q26" i="8"/>
  <c r="O26" i="8"/>
  <c r="N26" i="8"/>
  <c r="M26" i="8"/>
  <c r="L26" i="8"/>
  <c r="K26" i="8"/>
  <c r="J26" i="8"/>
  <c r="AC22" i="8"/>
  <c r="AB22" i="8"/>
  <c r="AA22" i="8"/>
  <c r="Z22" i="8"/>
  <c r="Y22" i="8"/>
  <c r="X22" i="8"/>
  <c r="V22" i="8"/>
  <c r="U22" i="8"/>
  <c r="T22" i="8"/>
  <c r="S22" i="8"/>
  <c r="R22" i="8"/>
  <c r="Q22" i="8"/>
  <c r="O22" i="8"/>
  <c r="N22" i="8"/>
  <c r="M22" i="8"/>
  <c r="L22" i="8"/>
  <c r="K22" i="8"/>
  <c r="J22" i="8"/>
  <c r="H22" i="8"/>
  <c r="E22" i="8"/>
  <c r="D22" i="8"/>
  <c r="C22" i="8"/>
  <c r="AC18" i="8"/>
  <c r="AB18" i="8"/>
  <c r="AA18" i="8"/>
  <c r="Z18" i="8"/>
  <c r="Y18" i="8"/>
  <c r="X18" i="8"/>
  <c r="V18" i="8"/>
  <c r="U18" i="8"/>
  <c r="T18" i="8"/>
  <c r="S18" i="8"/>
  <c r="R18" i="8"/>
  <c r="Q18" i="8"/>
  <c r="L18" i="8"/>
  <c r="K18" i="8"/>
  <c r="J18" i="8"/>
  <c r="H18" i="8"/>
  <c r="G18" i="8"/>
  <c r="F18" i="8"/>
  <c r="E18" i="8"/>
  <c r="D18" i="8"/>
  <c r="C18" i="8"/>
  <c r="AC14" i="8"/>
  <c r="AC48" i="8" s="1"/>
  <c r="AB14" i="8"/>
  <c r="AA14" i="8"/>
  <c r="Z14" i="8"/>
  <c r="Y14" i="8"/>
  <c r="X14" i="8"/>
  <c r="V14" i="8"/>
  <c r="U14" i="8"/>
  <c r="T14" i="8"/>
  <c r="T48" i="8" s="1"/>
  <c r="S14" i="8"/>
  <c r="R14" i="8"/>
  <c r="Q14" i="8"/>
  <c r="O14" i="8"/>
  <c r="N14" i="8"/>
  <c r="M14" i="8"/>
  <c r="L14" i="8"/>
  <c r="K14" i="8"/>
  <c r="K48" i="8" s="1"/>
  <c r="J14" i="8"/>
  <c r="H14" i="8"/>
  <c r="G14" i="8"/>
  <c r="F14" i="8"/>
  <c r="E14" i="8"/>
  <c r="D14" i="8"/>
  <c r="C14" i="8"/>
  <c r="C48" i="8" s="1"/>
  <c r="Z48" i="8" l="1"/>
  <c r="Z50" i="8" s="1"/>
  <c r="R48" i="8"/>
  <c r="R50" i="8" s="1"/>
  <c r="U48" i="8"/>
  <c r="O48" i="8"/>
  <c r="O50" i="8" s="1"/>
  <c r="Y48" i="8"/>
  <c r="Y50" i="8" s="1"/>
  <c r="L48" i="8"/>
  <c r="L50" i="8" s="1"/>
  <c r="H48" i="8"/>
  <c r="H50" i="8" s="1"/>
  <c r="M48" i="8"/>
  <c r="M50" i="8" s="1"/>
  <c r="E48" i="8"/>
  <c r="E50" i="8" s="1"/>
  <c r="J48" i="8"/>
  <c r="J50" i="8" s="1"/>
  <c r="N48" i="8"/>
  <c r="N50" i="8" s="1"/>
  <c r="S48" i="8"/>
  <c r="S50" i="8" s="1"/>
  <c r="X48" i="8"/>
  <c r="X50" i="8" s="1"/>
  <c r="AB48" i="8"/>
  <c r="AB50" i="8" s="1"/>
  <c r="F48" i="8"/>
  <c r="F50" i="8" s="1"/>
  <c r="G48" i="8"/>
  <c r="G50" i="8" s="1"/>
  <c r="D48" i="8"/>
  <c r="D50" i="8" s="1"/>
  <c r="AA48" i="8"/>
  <c r="AA50" i="8" s="1"/>
  <c r="K50" i="8"/>
  <c r="V34" i="8"/>
  <c r="V48" i="8" s="1"/>
  <c r="V50" i="8" s="1"/>
  <c r="Q48" i="8"/>
  <c r="T50" i="8"/>
  <c r="U50" i="8"/>
  <c r="AD18" i="8"/>
  <c r="AD14" i="8"/>
  <c r="AD22" i="8"/>
  <c r="AD48" i="8" l="1"/>
  <c r="Q50" i="8"/>
  <c r="C50" i="8"/>
  <c r="AD34" i="8"/>
  <c r="AD50" i="8" l="1"/>
  <c r="AH26" i="9" l="1"/>
  <c r="AD26" i="8"/>
  <c r="C26" i="8"/>
  <c r="D26" i="9"/>
  <c r="D48" i="9"/>
  <c r="AH48" i="9"/>
</calcChain>
</file>

<file path=xl/sharedStrings.xml><?xml version="1.0" encoding="utf-8"?>
<sst xmlns="http://schemas.openxmlformats.org/spreadsheetml/2006/main" count="474" uniqueCount="223">
  <si>
    <t>上學期</t>
  </si>
  <si>
    <t>下學期</t>
  </si>
  <si>
    <t>學分</t>
  </si>
  <si>
    <r>
      <t>第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一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學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年</t>
    </r>
  </si>
  <si>
    <r>
      <t>第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二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學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年</t>
    </r>
  </si>
  <si>
    <r>
      <t>第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三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學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年</t>
    </r>
  </si>
  <si>
    <r>
      <t>第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四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學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年</t>
    </r>
  </si>
  <si>
    <r>
      <t>科</t>
    </r>
    <r>
      <rPr>
        <sz val="20"/>
        <rFont val="Times New Roman"/>
        <family val="1"/>
      </rPr>
      <t xml:space="preserve">      </t>
    </r>
    <r>
      <rPr>
        <sz val="20"/>
        <rFont val="標楷體"/>
        <family val="4"/>
        <charset val="136"/>
      </rPr>
      <t>目</t>
    </r>
  </si>
  <si>
    <t>類別</t>
    <phoneticPr fontId="1" type="noConversion"/>
  </si>
  <si>
    <t>授課時數</t>
    <phoneticPr fontId="1" type="noConversion"/>
  </si>
  <si>
    <t>實習(驗)時數</t>
    <phoneticPr fontId="1" type="noConversion"/>
  </si>
  <si>
    <t>總計</t>
    <phoneticPr fontId="1" type="noConversion"/>
  </si>
  <si>
    <t>備註</t>
    <phoneticPr fontId="1" type="noConversion"/>
  </si>
  <si>
    <r>
      <t>合</t>
    </r>
    <r>
      <rPr>
        <b/>
        <sz val="22"/>
        <rFont val="Times New Roman"/>
        <family val="1"/>
      </rPr>
      <t xml:space="preserve">      </t>
    </r>
    <r>
      <rPr>
        <b/>
        <sz val="22"/>
        <rFont val="標楷體"/>
        <family val="4"/>
        <charset val="136"/>
      </rPr>
      <t>計</t>
    </r>
    <phoneticPr fontId="1" type="noConversion"/>
  </si>
  <si>
    <r>
      <t>必修學分</t>
    </r>
    <r>
      <rPr>
        <sz val="22"/>
        <color rgb="FFC00000"/>
        <rFont val="Times New Roman"/>
        <family val="1"/>
      </rPr>
      <t>/</t>
    </r>
    <r>
      <rPr>
        <sz val="22"/>
        <color rgb="FFC00000"/>
        <rFont val="標楷體"/>
        <family val="4"/>
        <charset val="136"/>
      </rPr>
      <t>時數</t>
    </r>
  </si>
  <si>
    <r>
      <t>選修學分</t>
    </r>
    <r>
      <rPr>
        <sz val="22"/>
        <color rgb="FFC00000"/>
        <rFont val="Times New Roman"/>
        <family val="1"/>
      </rPr>
      <t>/</t>
    </r>
    <r>
      <rPr>
        <sz val="22"/>
        <color rgb="FFC00000"/>
        <rFont val="標楷體"/>
        <family val="4"/>
        <charset val="136"/>
      </rPr>
      <t>時數</t>
    </r>
  </si>
  <si>
    <r>
      <t>總學分</t>
    </r>
    <r>
      <rPr>
        <b/>
        <sz val="22"/>
        <color rgb="FFC00000"/>
        <rFont val="Times New Roman"/>
        <family val="1"/>
      </rPr>
      <t>/</t>
    </r>
    <r>
      <rPr>
        <b/>
        <sz val="22"/>
        <color rgb="FFC00000"/>
        <rFont val="標楷體"/>
        <family val="4"/>
        <charset val="136"/>
      </rPr>
      <t>總時數</t>
    </r>
  </si>
  <si>
    <t>通識必修</t>
    <phoneticPr fontId="1" type="noConversion"/>
  </si>
  <si>
    <t>通識選修</t>
  </si>
  <si>
    <t>專業必修</t>
  </si>
  <si>
    <t>院訂必修</t>
    <phoneticPr fontId="1" type="noConversion"/>
  </si>
  <si>
    <t xml:space="preserve"> 專業選修</t>
    <phoneticPr fontId="1" type="noConversion"/>
  </si>
  <si>
    <t>必選</t>
    <phoneticPr fontId="1" type="noConversion"/>
  </si>
  <si>
    <t>選修</t>
    <phoneticPr fontId="1" type="noConversion"/>
  </si>
  <si>
    <r>
      <t>合</t>
    </r>
    <r>
      <rPr>
        <b/>
        <sz val="22"/>
        <color rgb="FF7030A0"/>
        <rFont val="Times New Roman"/>
        <family val="1"/>
      </rPr>
      <t xml:space="preserve">      </t>
    </r>
    <r>
      <rPr>
        <b/>
        <sz val="22"/>
        <color rgb="FF7030A0"/>
        <rFont val="標楷體"/>
        <family val="4"/>
        <charset val="136"/>
      </rPr>
      <t>計</t>
    </r>
    <phoneticPr fontId="1" type="noConversion"/>
  </si>
  <si>
    <t>中文閱讀與書寫ⅠⅡ</t>
    <phoneticPr fontId="1" type="noConversion"/>
  </si>
  <si>
    <t>英文I、II</t>
    <phoneticPr fontId="1" type="noConversion"/>
  </si>
  <si>
    <t>體育I、II</t>
    <phoneticPr fontId="1" type="noConversion"/>
  </si>
  <si>
    <t>勞動教育</t>
    <phoneticPr fontId="1" type="noConversion"/>
  </si>
  <si>
    <t>資訊科技與應用</t>
    <phoneticPr fontId="1" type="noConversion"/>
  </si>
  <si>
    <t>幸福學</t>
    <phoneticPr fontId="1" type="noConversion"/>
  </si>
  <si>
    <t>公民與社會</t>
    <phoneticPr fontId="1" type="noConversion"/>
  </si>
  <si>
    <t>歷史與文化</t>
    <phoneticPr fontId="1" type="noConversion"/>
  </si>
  <si>
    <t>體育III、IV</t>
    <phoneticPr fontId="1" type="noConversion"/>
  </si>
  <si>
    <t>服務學習教育</t>
    <phoneticPr fontId="1" type="noConversion"/>
  </si>
  <si>
    <t>邏輯思維與創意應用</t>
    <phoneticPr fontId="1" type="noConversion"/>
  </si>
  <si>
    <r>
      <t>通用職場英文Ⅰ</t>
    </r>
    <r>
      <rPr>
        <sz val="20"/>
        <color indexed="8"/>
        <rFont val="新細明體"/>
        <family val="1"/>
        <charset val="136"/>
      </rPr>
      <t>、</t>
    </r>
    <r>
      <rPr>
        <sz val="20"/>
        <color indexed="8"/>
        <rFont val="標楷體"/>
        <family val="4"/>
        <charset val="136"/>
      </rPr>
      <t>Ⅱ</t>
    </r>
    <phoneticPr fontId="1" type="noConversion"/>
  </si>
  <si>
    <t>全民國防教育軍事訓練Ⅰ、Ⅱ</t>
    <phoneticPr fontId="1" type="noConversion"/>
  </si>
  <si>
    <t>全民國防教育軍事訓練Ⅲ、Ⅳ</t>
    <phoneticPr fontId="1" type="noConversion"/>
  </si>
  <si>
    <t>全民國防教育軍事訓練Ⅴ</t>
  </si>
  <si>
    <t>.</t>
    <phoneticPr fontId="1" type="noConversion"/>
  </si>
  <si>
    <t>文書實務與應用</t>
    <phoneticPr fontId="1" type="noConversion"/>
  </si>
  <si>
    <t>職場倫理與法律</t>
    <phoneticPr fontId="1" type="noConversion"/>
  </si>
  <si>
    <t>人文、社會與科技</t>
    <phoneticPr fontId="1" type="noConversion"/>
  </si>
  <si>
    <t>社會關懷與服務</t>
    <phoneticPr fontId="1" type="noConversion"/>
  </si>
  <si>
    <t>多媒體網頁設計</t>
  </si>
  <si>
    <t>看電影學英語</t>
  </si>
  <si>
    <r>
      <t>OFFICE</t>
    </r>
    <r>
      <rPr>
        <sz val="20"/>
        <rFont val="標楷體"/>
        <family val="4"/>
        <charset val="136"/>
      </rPr>
      <t>實務與應用</t>
    </r>
  </si>
  <si>
    <t>身心障礙者福利服務</t>
    <phoneticPr fontId="1" type="noConversion"/>
  </si>
  <si>
    <t>非營利組織管理</t>
    <phoneticPr fontId="1" type="noConversion"/>
  </si>
  <si>
    <t>人力資源管理</t>
    <phoneticPr fontId="1" type="noConversion"/>
  </si>
  <si>
    <t>社會工作與法律專題</t>
    <phoneticPr fontId="1" type="noConversion"/>
  </si>
  <si>
    <t>就業安全</t>
    <phoneticPr fontId="1" type="noConversion"/>
  </si>
  <si>
    <t>臨終關懷與社會工作</t>
    <phoneticPr fontId="1" type="noConversion"/>
  </si>
  <si>
    <t>優勢觀點社會工作</t>
    <phoneticPr fontId="1" type="noConversion"/>
  </si>
  <si>
    <t>社會資源開發與運用</t>
    <phoneticPr fontId="1" type="noConversion"/>
  </si>
  <si>
    <t>宗教社會工作</t>
    <phoneticPr fontId="1" type="noConversion"/>
  </si>
  <si>
    <t>社會工作概論</t>
    <phoneticPr fontId="1" type="noConversion"/>
  </si>
  <si>
    <t>心理學</t>
    <phoneticPr fontId="1" type="noConversion"/>
  </si>
  <si>
    <t>社會學</t>
    <phoneticPr fontId="1" type="noConversion"/>
  </si>
  <si>
    <t>社會心理學</t>
    <phoneticPr fontId="1" type="noConversion"/>
  </si>
  <si>
    <t>人類行為與社會環境</t>
    <phoneticPr fontId="1" type="noConversion"/>
  </si>
  <si>
    <t>社會統計</t>
    <phoneticPr fontId="1" type="noConversion"/>
  </si>
  <si>
    <t>社會工作實習Ⅰ</t>
    <phoneticPr fontId="1" type="noConversion"/>
  </si>
  <si>
    <t>社會福利行政</t>
    <phoneticPr fontId="1" type="noConversion"/>
  </si>
  <si>
    <t>社會工作實習Ⅱ</t>
    <phoneticPr fontId="1" type="noConversion"/>
  </si>
  <si>
    <t>社會工作實習Ⅲ</t>
    <phoneticPr fontId="1" type="noConversion"/>
  </si>
  <si>
    <t>實務專題Ⅱ</t>
    <phoneticPr fontId="1" type="noConversion"/>
  </si>
  <si>
    <r>
      <t>實務專題</t>
    </r>
    <r>
      <rPr>
        <sz val="20"/>
        <rFont val="新細明體"/>
        <family val="1"/>
        <charset val="136"/>
      </rPr>
      <t>Ⅰ</t>
    </r>
    <phoneticPr fontId="1" type="noConversion"/>
  </si>
  <si>
    <t>年級選修總計</t>
    <phoneticPr fontId="1" type="noConversion"/>
  </si>
  <si>
    <t>年級最低選修學分數</t>
    <phoneticPr fontId="1" type="noConversion"/>
  </si>
  <si>
    <t>社會個案工作 *</t>
    <phoneticPr fontId="1" type="noConversion"/>
  </si>
  <si>
    <r>
      <t>社會團體工作</t>
    </r>
    <r>
      <rPr>
        <sz val="20"/>
        <color theme="1"/>
        <rFont val="新細明體"/>
        <family val="1"/>
        <charset val="136"/>
      </rPr>
      <t xml:space="preserve">  *</t>
    </r>
    <phoneticPr fontId="1" type="noConversion"/>
  </si>
  <si>
    <t>社會福利概論 *</t>
    <phoneticPr fontId="1" type="noConversion"/>
  </si>
  <si>
    <t>社區工作 *</t>
    <phoneticPr fontId="1" type="noConversion"/>
  </si>
  <si>
    <t>社會工作研究法 *</t>
    <phoneticPr fontId="1" type="noConversion"/>
  </si>
  <si>
    <t>方案設計與評估 *</t>
    <phoneticPr fontId="1" type="noConversion"/>
  </si>
  <si>
    <t>社會政策與社會立法 *</t>
    <phoneticPr fontId="1" type="noConversion"/>
  </si>
  <si>
    <t>社會工作管理 *</t>
    <phoneticPr fontId="1" type="noConversion"/>
  </si>
  <si>
    <t>長期照顧 *</t>
    <phoneticPr fontId="1" type="noConversion"/>
  </si>
  <si>
    <t>精神醫學社會工作 *</t>
    <phoneticPr fontId="1" type="noConversion"/>
  </si>
  <si>
    <r>
      <t>社會團體工作</t>
    </r>
    <r>
      <rPr>
        <sz val="20"/>
        <color rgb="FF7030A0"/>
        <rFont val="新細明體"/>
        <family val="1"/>
        <charset val="136"/>
      </rPr>
      <t xml:space="preserve"> </t>
    </r>
    <phoneticPr fontId="1" type="noConversion"/>
  </si>
  <si>
    <t>社會個案工作</t>
    <phoneticPr fontId="1" type="noConversion"/>
  </si>
  <si>
    <t>社區工作</t>
    <phoneticPr fontId="1" type="noConversion"/>
  </si>
  <si>
    <t xml:space="preserve">方案設計與評估 </t>
    <phoneticPr fontId="1" type="noConversion"/>
  </si>
  <si>
    <t xml:space="preserve">家庭社會工作 </t>
    <phoneticPr fontId="1" type="noConversion"/>
  </si>
  <si>
    <t xml:space="preserve">家庭暴力與社會工作 </t>
    <phoneticPr fontId="1" type="noConversion"/>
  </si>
  <si>
    <t>兒童及少年福利服務</t>
    <phoneticPr fontId="1" type="noConversion"/>
  </si>
  <si>
    <t>兒童少年與家庭社會工作學程(22)</t>
    <phoneticPr fontId="1" type="noConversion"/>
  </si>
  <si>
    <t xml:space="preserve">社會福利概論 </t>
    <phoneticPr fontId="1" type="noConversion"/>
  </si>
  <si>
    <t>健康照顧與福利服務學程(22)</t>
    <phoneticPr fontId="1" type="noConversion"/>
  </si>
  <si>
    <t>社會政策與社會立法</t>
    <phoneticPr fontId="1" type="noConversion"/>
  </si>
  <si>
    <t xml:space="preserve">社會工作管理 </t>
    <phoneticPr fontId="1" type="noConversion"/>
  </si>
  <si>
    <t>老人福利服務</t>
    <phoneticPr fontId="1" type="noConversion"/>
  </si>
  <si>
    <t>醫務社會工作</t>
    <phoneticPr fontId="1" type="noConversion"/>
  </si>
  <si>
    <t xml:space="preserve">長期照顧 </t>
    <phoneticPr fontId="1" type="noConversion"/>
  </si>
  <si>
    <t>精神醫學社會工作</t>
    <phoneticPr fontId="1" type="noConversion"/>
  </si>
  <si>
    <t>婦女福利服務</t>
    <phoneticPr fontId="1" type="noConversion"/>
  </si>
  <si>
    <t>院訂選修(3選1)</t>
    <phoneticPr fontId="1" type="noConversion"/>
  </si>
  <si>
    <t>通識選修Ⅰ、Ⅱ(原住民工藝、 原住民音樂)</t>
    <phoneticPr fontId="1" type="noConversion"/>
  </si>
  <si>
    <t>通識選修Ⅲ、Ⅳ(原住民藝術、台灣原住民文化概論)</t>
    <phoneticPr fontId="1" type="noConversion"/>
  </si>
  <si>
    <t>原住民行政概要</t>
    <phoneticPr fontId="1" type="noConversion"/>
  </si>
  <si>
    <t xml:space="preserve">勞工問題 </t>
    <phoneticPr fontId="1" type="noConversion"/>
  </si>
  <si>
    <t>貧窮與社會救助</t>
    <phoneticPr fontId="1" type="noConversion"/>
  </si>
  <si>
    <t>台灣原住民法律概要</t>
    <phoneticPr fontId="1" type="noConversion"/>
  </si>
  <si>
    <t>身心障礙者福利服務</t>
    <phoneticPr fontId="1" type="noConversion"/>
  </si>
  <si>
    <t>家庭社會工作*</t>
    <phoneticPr fontId="1" type="noConversion"/>
  </si>
  <si>
    <t>志願服務</t>
    <phoneticPr fontId="1" type="noConversion"/>
  </si>
  <si>
    <t>多元文化</t>
    <phoneticPr fontId="1" type="noConversion"/>
  </si>
  <si>
    <t>性別議題與社會工作</t>
    <phoneticPr fontId="1" type="noConversion"/>
  </si>
  <si>
    <t>社會問題</t>
    <phoneticPr fontId="1" type="noConversion"/>
  </si>
  <si>
    <t>自我探索與成長</t>
    <phoneticPr fontId="1" type="noConversion"/>
  </si>
  <si>
    <t>原住民社會工作</t>
    <phoneticPr fontId="1" type="noConversion"/>
  </si>
  <si>
    <t>社區發展實務</t>
    <phoneticPr fontId="1" type="noConversion"/>
  </si>
  <si>
    <t>災變社會工作</t>
    <phoneticPr fontId="1" type="noConversion"/>
  </si>
  <si>
    <t>老人福利服務*</t>
    <phoneticPr fontId="1" type="noConversion"/>
  </si>
  <si>
    <t>兒童及少年福利服務*</t>
    <phoneticPr fontId="1" type="noConversion"/>
  </si>
  <si>
    <t>婦女福利服務*</t>
    <phoneticPr fontId="1" type="noConversion"/>
  </si>
  <si>
    <t>家庭暴力與社會工作*</t>
    <phoneticPr fontId="1" type="noConversion"/>
  </si>
  <si>
    <t>醫務社會工作 *</t>
    <phoneticPr fontId="1" type="noConversion"/>
  </si>
  <si>
    <r>
      <t>103.05.01</t>
    </r>
    <r>
      <rPr>
        <sz val="14"/>
        <color rgb="FFFF0000"/>
        <rFont val="標楷體"/>
        <family val="4"/>
        <charset val="136"/>
      </rPr>
      <t xml:space="preserve">系課程委員會議通過
</t>
    </r>
    <r>
      <rPr>
        <sz val="14"/>
        <color rgb="FFFF0000"/>
        <rFont val="Times New Roman"/>
        <family val="1"/>
      </rPr>
      <t>103.05.09</t>
    </r>
    <r>
      <rPr>
        <sz val="14"/>
        <color rgb="FFFF0000"/>
        <rFont val="標楷體"/>
        <family val="4"/>
        <charset val="136"/>
      </rPr>
      <t xml:space="preserve">院課程委員會議通過
</t>
    </r>
    <r>
      <rPr>
        <sz val="14"/>
        <color rgb="FFFF0000"/>
        <rFont val="Times New Roman"/>
        <family val="1"/>
      </rPr>
      <t>103.05.22</t>
    </r>
    <r>
      <rPr>
        <sz val="14"/>
        <color rgb="FFFF0000"/>
        <rFont val="標楷體"/>
        <family val="4"/>
        <charset val="136"/>
      </rPr>
      <t xml:space="preserve">校課程委員會議通過
</t>
    </r>
    <r>
      <rPr>
        <sz val="14"/>
        <color rgb="FFFF0000"/>
        <rFont val="Times New Roman"/>
        <family val="1"/>
      </rPr>
      <t>103.00.00</t>
    </r>
    <r>
      <rPr>
        <sz val="14"/>
        <color rgb="FFFF0000"/>
        <rFont val="標楷體"/>
        <family val="4"/>
        <charset val="136"/>
      </rPr>
      <t>教務會議通過</t>
    </r>
    <phoneticPr fontId="1" type="noConversion"/>
  </si>
  <si>
    <r>
      <t>合</t>
    </r>
    <r>
      <rPr>
        <b/>
        <sz val="20"/>
        <rFont val="Times New Roman"/>
        <family val="1"/>
      </rPr>
      <t xml:space="preserve">      </t>
    </r>
    <r>
      <rPr>
        <b/>
        <sz val="20"/>
        <rFont val="標楷體"/>
        <family val="4"/>
        <charset val="136"/>
      </rPr>
      <t>計</t>
    </r>
    <phoneticPr fontId="1" type="noConversion"/>
  </si>
  <si>
    <r>
      <t>必修學分</t>
    </r>
    <r>
      <rPr>
        <sz val="20"/>
        <color rgb="FFC00000"/>
        <rFont val="Times New Roman"/>
        <family val="1"/>
      </rPr>
      <t>/</t>
    </r>
    <r>
      <rPr>
        <sz val="20"/>
        <color rgb="FFC00000"/>
        <rFont val="標楷體"/>
        <family val="4"/>
        <charset val="136"/>
      </rPr>
      <t>時數</t>
    </r>
    <phoneticPr fontId="1" type="noConversion"/>
  </si>
  <si>
    <r>
      <t>必修學分</t>
    </r>
    <r>
      <rPr>
        <sz val="20"/>
        <color rgb="FFC00000"/>
        <rFont val="Times New Roman"/>
        <family val="1"/>
      </rPr>
      <t>/</t>
    </r>
    <r>
      <rPr>
        <sz val="20"/>
        <color rgb="FFC00000"/>
        <rFont val="標楷體"/>
        <family val="4"/>
        <charset val="136"/>
      </rPr>
      <t>時數</t>
    </r>
  </si>
  <si>
    <r>
      <t>選修學分</t>
    </r>
    <r>
      <rPr>
        <sz val="20"/>
        <color rgb="FFC00000"/>
        <rFont val="Times New Roman"/>
        <family val="1"/>
      </rPr>
      <t>/</t>
    </r>
    <r>
      <rPr>
        <sz val="20"/>
        <color rgb="FFC00000"/>
        <rFont val="標楷體"/>
        <family val="4"/>
        <charset val="136"/>
      </rPr>
      <t>時數</t>
    </r>
  </si>
  <si>
    <r>
      <t>總學分</t>
    </r>
    <r>
      <rPr>
        <b/>
        <sz val="20"/>
        <color rgb="FFC00000"/>
        <rFont val="Times New Roman"/>
        <family val="1"/>
      </rPr>
      <t>/</t>
    </r>
    <r>
      <rPr>
        <b/>
        <sz val="20"/>
        <color rgb="FFC00000"/>
        <rFont val="標楷體"/>
        <family val="4"/>
        <charset val="136"/>
      </rPr>
      <t>總時數</t>
    </r>
  </si>
  <si>
    <r>
      <t xml:space="preserve"> </t>
    </r>
    <r>
      <rPr>
        <sz val="36"/>
        <rFont val="標楷體"/>
        <family val="4"/>
        <charset val="136"/>
      </rPr>
      <t>大仁科技大學</t>
    </r>
    <r>
      <rPr>
        <sz val="36"/>
        <rFont val="Times New Roman"/>
        <family val="1"/>
      </rPr>
      <t xml:space="preserve"> </t>
    </r>
    <r>
      <rPr>
        <sz val="36"/>
        <rFont val="標楷體"/>
        <family val="4"/>
        <charset val="136"/>
      </rPr>
      <t>原住民班</t>
    </r>
    <r>
      <rPr>
        <sz val="36"/>
        <rFont val="Times New Roman"/>
        <family val="1"/>
      </rPr>
      <t xml:space="preserve"> (</t>
    </r>
    <r>
      <rPr>
        <sz val="36"/>
        <rFont val="標楷體"/>
        <family val="4"/>
        <charset val="136"/>
      </rPr>
      <t>日</t>
    </r>
    <r>
      <rPr>
        <sz val="36"/>
        <rFont val="Times New Roman"/>
        <family val="1"/>
      </rPr>
      <t>)</t>
    </r>
    <r>
      <rPr>
        <sz val="36"/>
        <rFont val="標楷體"/>
        <family val="4"/>
        <charset val="136"/>
      </rPr>
      <t>四技</t>
    </r>
    <r>
      <rPr>
        <sz val="36"/>
        <rFont val="Times New Roman"/>
        <family val="1"/>
      </rPr>
      <t xml:space="preserve"> </t>
    </r>
    <r>
      <rPr>
        <sz val="36"/>
        <color rgb="FFFF0000"/>
        <rFont val="標楷體"/>
        <family val="4"/>
        <charset val="136"/>
      </rPr>
      <t>社會工作</t>
    </r>
    <r>
      <rPr>
        <sz val="36"/>
        <rFont val="標楷體"/>
        <family val="4"/>
        <charset val="136"/>
      </rPr>
      <t>系</t>
    </r>
    <r>
      <rPr>
        <sz val="36"/>
        <rFont val="Times New Roman"/>
        <family val="1"/>
      </rPr>
      <t xml:space="preserve"> </t>
    </r>
    <r>
      <rPr>
        <sz val="36"/>
        <rFont val="標楷體"/>
        <family val="4"/>
        <charset val="136"/>
      </rPr>
      <t>課程表</t>
    </r>
    <r>
      <rPr>
        <sz val="36"/>
        <rFont val="Times New Roman"/>
        <family val="1"/>
      </rPr>
      <t>(103</t>
    </r>
    <r>
      <rPr>
        <sz val="36"/>
        <rFont val="標楷體"/>
        <family val="4"/>
        <charset val="136"/>
      </rPr>
      <t>學年度</t>
    </r>
    <r>
      <rPr>
        <sz val="36"/>
        <rFont val="Times New Roman"/>
        <family val="1"/>
      </rPr>
      <t>)</t>
    </r>
    <phoneticPr fontId="1" type="noConversion"/>
  </si>
  <si>
    <t>英文名稱</t>
    <phoneticPr fontId="1" type="noConversion"/>
  </si>
  <si>
    <t>Labor Education</t>
    <phoneticPr fontId="1" type="noConversion"/>
  </si>
  <si>
    <t>Information Technology and Application</t>
    <phoneticPr fontId="1" type="noConversion"/>
  </si>
  <si>
    <t>Happiness Study Overview</t>
  </si>
  <si>
    <t>Civil Society</t>
  </si>
  <si>
    <t>Gymnastic Ⅲ、Ⅳ</t>
    <phoneticPr fontId="1" type="noConversion"/>
  </si>
  <si>
    <t>Service Learning Education</t>
  </si>
  <si>
    <t>Logical Thinking and Creative Applications</t>
    <phoneticPr fontId="1" type="noConversion"/>
  </si>
  <si>
    <t>General Workplace EnglishⅠ、Ⅱ</t>
  </si>
  <si>
    <t>Introduction to Social Work</t>
    <phoneticPr fontId="1" type="noConversion"/>
  </si>
  <si>
    <t>Psychology</t>
    <phoneticPr fontId="1" type="noConversion"/>
  </si>
  <si>
    <t>Sociology</t>
    <phoneticPr fontId="1" type="noConversion"/>
  </si>
  <si>
    <t>Social Psychology</t>
    <phoneticPr fontId="1" type="noConversion"/>
  </si>
  <si>
    <t>Working Ethics and Law</t>
    <phoneticPr fontId="1" type="noConversion"/>
  </si>
  <si>
    <t>Social Concerns and Services</t>
    <phoneticPr fontId="1" type="noConversion"/>
  </si>
  <si>
    <t>Humanities, Society, and Technology</t>
  </si>
  <si>
    <t>OFFICE Application Software</t>
    <phoneticPr fontId="1" type="noConversion"/>
  </si>
  <si>
    <t>Multimedia webpage design</t>
    <phoneticPr fontId="1" type="noConversion"/>
  </si>
  <si>
    <t>Learning English through Movies</t>
    <phoneticPr fontId="1" type="noConversion"/>
  </si>
  <si>
    <t>Community Work</t>
    <phoneticPr fontId="1" type="noConversion"/>
  </si>
  <si>
    <t>Research Methods for Social Work</t>
    <phoneticPr fontId="1" type="noConversion"/>
  </si>
  <si>
    <t>Social Welfare Administration</t>
    <phoneticPr fontId="1" type="noConversion"/>
  </si>
  <si>
    <t>Program Planning and Evaluation</t>
    <phoneticPr fontId="1" type="noConversion"/>
  </si>
  <si>
    <t>Aboriginal &amp; Indigenous Social Work</t>
    <phoneticPr fontId="1" type="noConversion"/>
  </si>
  <si>
    <t>Domestic Violence and Social Work</t>
    <phoneticPr fontId="1" type="noConversion"/>
  </si>
  <si>
    <t>Women Welfare Services</t>
    <phoneticPr fontId="1" type="noConversion"/>
  </si>
  <si>
    <t>Medical Social Work</t>
    <phoneticPr fontId="1" type="noConversion"/>
  </si>
  <si>
    <t>Child and Adolescent Welfare Servic</t>
    <phoneticPr fontId="1" type="noConversion"/>
  </si>
  <si>
    <t>disaster management and social work</t>
    <phoneticPr fontId="1" type="noConversion"/>
  </si>
  <si>
    <t>Long Term Care</t>
    <phoneticPr fontId="1" type="noConversion"/>
  </si>
  <si>
    <t>Long Term Care</t>
  </si>
  <si>
    <t>Social Work Practicum Ⅰ</t>
    <phoneticPr fontId="1" type="noConversion"/>
  </si>
  <si>
    <t>英文名稱</t>
    <phoneticPr fontId="1" type="noConversion"/>
  </si>
  <si>
    <t>Social Policy &amp; Social Legislation</t>
    <phoneticPr fontId="1" type="noConversion"/>
  </si>
  <si>
    <t>Social Work Management</t>
    <phoneticPr fontId="1" type="noConversion"/>
  </si>
  <si>
    <t>Non-profit Organization Management</t>
    <phoneticPr fontId="1" type="noConversion"/>
  </si>
  <si>
    <t>Human Resource Management</t>
    <phoneticPr fontId="1" type="noConversion"/>
  </si>
  <si>
    <t>Seminar on Social Work and Law</t>
    <phoneticPr fontId="1" type="noConversion"/>
  </si>
  <si>
    <t>Employment security</t>
    <phoneticPr fontId="1" type="noConversion"/>
  </si>
  <si>
    <t>Hospice Care and Social Work</t>
    <phoneticPr fontId="1" type="noConversion"/>
  </si>
  <si>
    <t>Strength Perspective for Social Work</t>
    <phoneticPr fontId="1" type="noConversion"/>
  </si>
  <si>
    <t>The Development and Utilization of Social Resources</t>
    <phoneticPr fontId="1" type="noConversion"/>
  </si>
  <si>
    <t>Religion Social Work</t>
    <phoneticPr fontId="1" type="noConversion"/>
  </si>
  <si>
    <t>Psychiatry Social work</t>
    <phoneticPr fontId="1" type="noConversion"/>
  </si>
  <si>
    <t>Pratice of Community Development</t>
  </si>
  <si>
    <t>Child and Adolescent Welfare Servic</t>
    <phoneticPr fontId="1" type="noConversion"/>
  </si>
  <si>
    <t>Thde Introduction of Indigenous Administration</t>
  </si>
  <si>
    <t>Social Work with Families</t>
    <phoneticPr fontId="1" type="noConversion"/>
  </si>
  <si>
    <t>Laborer Problems</t>
  </si>
  <si>
    <t xml:space="preserve">Poverty and Social Assistance </t>
  </si>
  <si>
    <t>Thde Introduction of Indigenous Law</t>
  </si>
  <si>
    <t>Social Work with Families</t>
    <phoneticPr fontId="1" type="noConversion"/>
  </si>
  <si>
    <t>Welfare for Person with Disabilities</t>
    <phoneticPr fontId="1" type="noConversion"/>
  </si>
  <si>
    <t>Elderly Welfare Service</t>
  </si>
  <si>
    <t>Volunteer Service</t>
    <phoneticPr fontId="1" type="noConversion"/>
  </si>
  <si>
    <t>Multiculturalism</t>
    <phoneticPr fontId="1" type="noConversion"/>
  </si>
  <si>
    <t xml:space="preserve">Gender Issues and Social Work </t>
    <phoneticPr fontId="1" type="noConversion"/>
  </si>
  <si>
    <t>Ethnic groups relations</t>
    <phoneticPr fontId="1" type="noConversion"/>
  </si>
  <si>
    <t>Self Exploration and Growth</t>
  </si>
  <si>
    <t>Social Group Work</t>
    <phoneticPr fontId="1" type="noConversion"/>
  </si>
  <si>
    <t>Social Case Work</t>
    <phoneticPr fontId="1" type="noConversion"/>
  </si>
  <si>
    <t>Women Welfare Services</t>
  </si>
  <si>
    <t>Psychiatry Social work</t>
    <phoneticPr fontId="1" type="noConversion"/>
  </si>
  <si>
    <t>103.05.01系課程委員會議通過
103.05.09院課程委員會議通過
103.05.22校課程委員會議通過
103.00.00教務會議通過</t>
    <phoneticPr fontId="1" type="noConversion"/>
  </si>
  <si>
    <t>第  一  學  年</t>
  </si>
  <si>
    <t>第  二  學  年</t>
  </si>
  <si>
    <t>第  三  學  年</t>
  </si>
  <si>
    <t>第  四  學  年</t>
  </si>
  <si>
    <t>科      目</t>
  </si>
  <si>
    <t>Chinese Reading and Writing Ⅰ、Ⅱ</t>
  </si>
  <si>
    <t>English Ⅰ、Ⅱ</t>
    <phoneticPr fontId="1" type="noConversion"/>
  </si>
  <si>
    <t>Gymnastic Ⅰ、Ⅱ</t>
    <phoneticPr fontId="1" type="noConversion"/>
  </si>
  <si>
    <t>通用職場英文Ⅰ、Ⅱ</t>
    <phoneticPr fontId="1" type="noConversion"/>
  </si>
  <si>
    <t>合      計</t>
    <phoneticPr fontId="1" type="noConversion"/>
  </si>
  <si>
    <t>OFFICE實務與應用</t>
  </si>
  <si>
    <t>社會團體工作  *</t>
    <phoneticPr fontId="1" type="noConversion"/>
  </si>
  <si>
    <t>Social Work Practicum (Ⅱ)</t>
    <phoneticPr fontId="1" type="noConversion"/>
  </si>
  <si>
    <t>Social Work Practicum (Ⅲ)</t>
    <phoneticPr fontId="1" type="noConversion"/>
  </si>
  <si>
    <t>實務專題Ⅰ</t>
    <phoneticPr fontId="1" type="noConversion"/>
  </si>
  <si>
    <t>Social Work TopicsⅠ</t>
    <phoneticPr fontId="1" type="noConversion"/>
  </si>
  <si>
    <t>Social Work TopicsⅡ</t>
    <phoneticPr fontId="1" type="noConversion"/>
  </si>
  <si>
    <t>必修學分/時數</t>
  </si>
  <si>
    <t>必修學分/時數</t>
    <phoneticPr fontId="1" type="noConversion"/>
  </si>
  <si>
    <t>選修學分/時數</t>
  </si>
  <si>
    <t>總學分/總時數</t>
  </si>
  <si>
    <t xml:space="preserve">社會團體工作 </t>
    <phoneticPr fontId="1" type="noConversion"/>
  </si>
  <si>
    <t>實習(驗)時數</t>
    <phoneticPr fontId="1" type="noConversion"/>
  </si>
  <si>
    <r>
      <t xml:space="preserve"> 大仁科技大學 原住民班 (日)四技 </t>
    </r>
    <r>
      <rPr>
        <sz val="12"/>
        <color rgb="FFFF0000"/>
        <rFont val="標楷體"/>
        <family val="4"/>
        <charset val="136"/>
      </rPr>
      <t>社會工作</t>
    </r>
    <r>
      <rPr>
        <sz val="12"/>
        <rFont val="標楷體"/>
        <family val="4"/>
        <charset val="136"/>
      </rPr>
      <t>系 課程表(103學年度)</t>
    </r>
    <phoneticPr fontId="1" type="noConversion"/>
  </si>
  <si>
    <r>
      <t>合</t>
    </r>
    <r>
      <rPr>
        <b/>
        <sz val="12"/>
        <color rgb="FF7030A0"/>
        <rFont val="標楷體"/>
        <family val="4"/>
        <charset val="136"/>
      </rPr>
      <t xml:space="preserve">      計</t>
    </r>
    <phoneticPr fontId="1" type="noConversion"/>
  </si>
  <si>
    <t>History and Culture</t>
    <phoneticPr fontId="1" type="noConversion"/>
  </si>
  <si>
    <t xml:space="preserve">1. 總學分說明：最低畢業學分為128學分，包括:通識必修課程24學分【共同課程16學分，含:中文閱讀與書寫Ⅰ及Ⅱ，英文Ⅰ及Ⅱ，通用職場英文Ⅰ及Ⅱ，資訊科技與應用，體育Ⅰ、Ⅱ、Ⅲ及Ⅳ，服務學習教育、勞動教育；核心通識課程8學分，含:邏輯思維與創意應用、幸福學、公民與社會、歷史與文化】，通識選修課程(博雅通識課程)8學分，學生必須選修4個領域8學分【藝術人文領域：全校學生必修2學分；社會科學領域：人文暨社會學院學生不得選修；自然科學領域：藥學暨健康學院學生不得選修；休閒健康領域：休閒暨餐旅學院學生不得選修；智慧生活領域：智慧生活暨管理學院學生不得選修。】，院訂必修8學分，院訂選修2學分，專業必修66學分，專業選修至少20學分 (含承認外系課程12學分，不含通識課程)。
2. 全民國防教育軍事訓練一、二、三年級(Ⅰ、Ⅱ、Ⅲ、Ⅳ、Ⅴ)為選修，各為0學分/2小時，共計0學分/10小時；體育一年級(Ⅰ、Ⅱ) 為必修，各為0學分/2小時，共計0學分/4小時；體育二年級(Ⅲ、Ⅳ)為必修，各為1學分/2小時，共計2學分/4小時；勞動教育一年級為必修0學分/2小時；服務學習教育二年級為必修0學分/2小時；英文能力分級教學，分成A、B、C三級。
3. 學程說明：學程共有兒童少年與家庭社會工作學程及健康照顧與福利服務學程，至少需完成兩者任一學程之修讀並取得學程證明始得畢業：
(1)兒童少年與家庭社會工作學程：修畢學程選修20學分以上，給予學程修課證明，其中"家庭社會工作"為學程必選課程。
(2)健康照顧與福利服務學程：修畢學程選修20學分以上，給予學程修課證明，其中"老人福利服務"為學程必選課程。
4. 實習說明：實習11學分(含校外實習9學分，校內實習2學分)包括社會工作實習Ⅰ為校內授課及機構見習，於第三學年上學期實施。社會工作實習Ⅱ為機構實習，於第三學年暑假實施，總計八星期，至少320小時(含)以上。社會工作實習Ⅲ為方案實習，於第四學年上學期實施，至少108小時(含以上)。實習時數之規畫係依據「台灣社會工作專業人員協會」、「台灣社會工作教育學會」 建議，並符合考選部社工師考試資格之規定，全國社會工作系社會工作實習至少兩次，合計400小時以上。另建議實習前先完成社會工作相關服務與活動300小時， 包括社會工作活動。社會工作研習及社會工作服務。請參考社會工作系實習課程紀錄表。
5. 可被承認為畢業之學分如下：
(1) 本系之專業學程學分
(2) 本系開設之專業選修學分
(3) 外系開設之專業選修學程（至少20學分）
(4) 取得跨領域學分學程證明書之學分（至少20學分）
(5) 取得產業學院證明書之學分。
(6) 未取得第(3)、(4)或(5)項之學分者，其他外系開設之課程最多承認12學分。                                                                                                                                                                            
6. 各年級學分說明：一至三年級每學期至少修16學分，最多修25學分；四年級每學期至少修9學分，最多修25學分。
7. 畢業門檻與配套措施說明：(1)中文能力須通過本校中文能力檢測，未通過者需繳交書目閱讀心得，經中文能力檢測小組委員審查通過，請參考本校學生中文能力檢測實施要點；(2)英文能力須通過英檢初級，未通過者，可選修「英文檢定」初級課程，其成績合格者始得認列，請參考本校英文檢定課程實施要點；(3)資訊能力須通過本校「資訊能力證照認可列表」內所列之證照項目，未通過者，可參加「資訊能力輔導班」後，再參加證照認證考試，請參考本校學生資訊能力檢測實施要點；(4)專業能力證照不得同時抵用資訊能力證照，反之亦同；專業能力配套措施請參考本系學生畢業門檻規畫表。
</t>
    <phoneticPr fontId="1" type="noConversion"/>
  </si>
  <si>
    <t>院訂選修</t>
    <phoneticPr fontId="1" type="noConversion"/>
  </si>
  <si>
    <t>社會工作實習指引</t>
    <phoneticPr fontId="1" type="noConversion"/>
  </si>
  <si>
    <t>社會工作實習Ⅰ</t>
    <phoneticPr fontId="1" type="noConversion"/>
  </si>
  <si>
    <r>
      <t>社會工作實習</t>
    </r>
    <r>
      <rPr>
        <sz val="20"/>
        <rFont val="FangSong"/>
        <family val="3"/>
        <charset val="134"/>
      </rPr>
      <t>Ⅱ</t>
    </r>
    <phoneticPr fontId="1" type="noConversion"/>
  </si>
  <si>
    <t xml:space="preserve">1. 總學分說明：最低畢業學分為128學分，包括:通識必修課程24學分【共同課程16學分，含:中文閱讀與書寫Ⅰ及Ⅱ，英文Ⅰ及Ⅱ，通用職場英文Ⅰ及Ⅱ，資訊科技與應用，體育Ⅰ、Ⅱ、Ⅲ及Ⅳ，服務學習教育、勞動教育；核心通識課程8學分，含:邏輯思維與創意應用、幸福學、公民與社會、歷史與文化】，通識選修課程(博雅通識課程)8學分，學生必須選修4個領域8學分【藝術人文領域：全校學生必修2學分；社會科學領域：人文暨社會學院學生不得選修；自然科學領域：藥學暨健康學院學生不得選修；休閒健康領域：休閒暨餐旅學院學生不得選修；智慧生活領域：智慧生活暨管理學院學生不得選修。】，院訂必修8學分，院訂選修2學分，專業必修66學分，專業選修至少20學分 (含承認外系課程12學分，不含通識課程)。
2. 全民國防教育軍事訓練一、二、三年級(Ⅰ、Ⅱ、Ⅲ、Ⅳ、Ⅴ)為選修，各為0學分/2小時，共計0學分/10小時；體育一年級(Ⅰ及Ⅱ) 為必修，各為0學分/2小時，共計0學分/4小時；體育二年級(Ⅲ及Ⅳ)為必修，各為1學分/2小時，共計2學分/4小時；勞動教育一年級為必修0學分/2小時；服務學習教育二年級為必修0學分/2小時；英文能力分級教學，分成A、B、C三級。
3. 學程說明：學程共有兒童少年與家庭社會工作學程及健康照顧與福利服務學程，至少需完成兩者任一學程之修讀並取得學程證明始得畢業：
(1)兒童少年與家庭社會工作學程：修畢學程選修20學分以上，給予學程修課證明，其中"家庭社會工作"為學程必選課程。
(2)健康照顧與福利服務學程：修畢學程選修20學分以上，給予學程修課證明，其中"老人福利服務"為學程必選課程。
4. 實習說明：實習11學分(含校外實習9學分，校內實習2學分)包括社會工作實習指引為校內授課及機構見習，於第三學年上學期實施。社會工作實習Ⅰ為機構實習，於第三學年暑假實施，總計八星期，至少320小時(含)以上。社會工作實習Ⅱ為方案實習，於第四學年上學期實施，至少108小時(含以上)。實習時數之規畫係依據「台灣社會工作專業人員協會」、「台灣社會工作教育學會」 建議，並符合考選部社工師考試資格之規定，全國社會工作系社會工作實習至少兩次，合計400小時以上。另建議實習前先完成社會工作相關服務與活動300小時， 包括社會工作活動。社會工作研習及社會工作服務。請參考社會工作系實習課程紀錄表。
5. 可被承認為畢業之學分如下：
(1) 本系之專業學程學分
(2) 本系開設之專業選修學分
(3) 外系開設之專業選修學程（至少20學分）
(4) 取得跨領域學分學程證明書之學分（至少20學分）
(5) 取得產業學院證明書之學分。
(6) 未取得第(3)、(4)或(5)項之學分者，其他外系開設之課程最多承認12學分。                                                                                                                                                                            
6. 各年級學分說明：一至三年級每學期至少修16學分，最多修25學分；四年級每學期至少修9學分，最多修25學分。
7. 畢業門檻與配套措施說明：(1)中文能力須通過本校中文能力檢測，未通過者需繳交書目閱讀心得，經中文能力檢測小組委員審查通過，請參考本校學生中文能力檢測實施要點；(2)英文能力須通過英檢初級，未通過者，可選修「英文檢定」初級課程，其成績合格者始得認列，請參考本校英文檢定課程實施要點；(3)資訊能力須通過本校「資訊能力證照認可列表」內所列之證照項目，未通過者，可參加「資訊能力輔導班」後，再參加證照認證考試，請參考本校學生資訊能力檢測實施要點；(4)專業能力證照不得同時抵用資訊能力證照，反之亦同；專業能力配套措施請參考本系學生畢業門檻規畫表。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</si>
</sst>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60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Times New Roman"/>
      <family val="1"/>
    </font>
    <font>
      <sz val="20"/>
      <name val="標楷體"/>
      <family val="4"/>
      <charset val="136"/>
    </font>
    <font>
      <sz val="20"/>
      <name val="Times New Roman"/>
      <family val="1"/>
    </font>
    <font>
      <sz val="26"/>
      <name val="Times New Roman"/>
      <family val="1"/>
    </font>
    <font>
      <sz val="22"/>
      <name val="標楷體"/>
      <family val="4"/>
      <charset val="136"/>
    </font>
    <font>
      <sz val="22"/>
      <name val="Times New Roman"/>
      <family val="1"/>
    </font>
    <font>
      <b/>
      <sz val="22"/>
      <name val="標楷體"/>
      <family val="4"/>
      <charset val="136"/>
    </font>
    <font>
      <b/>
      <sz val="22"/>
      <name val="Times New Roman"/>
      <family val="1"/>
    </font>
    <font>
      <sz val="28"/>
      <name val="Times New Roman"/>
      <family val="1"/>
    </font>
    <font>
      <sz val="18"/>
      <name val="Times New Roman"/>
      <family val="1"/>
    </font>
    <font>
      <b/>
      <sz val="18"/>
      <name val="Times New Roman"/>
      <family val="1"/>
    </font>
    <font>
      <sz val="24"/>
      <name val="標楷體"/>
      <family val="4"/>
      <charset val="136"/>
    </font>
    <font>
      <sz val="22"/>
      <color rgb="FFC00000"/>
      <name val="標楷體"/>
      <family val="4"/>
      <charset val="136"/>
    </font>
    <font>
      <sz val="22"/>
      <color rgb="FFC00000"/>
      <name val="Times New Roman"/>
      <family val="1"/>
    </font>
    <font>
      <b/>
      <sz val="22"/>
      <color rgb="FFC00000"/>
      <name val="標楷體"/>
      <family val="4"/>
      <charset val="136"/>
    </font>
    <font>
      <b/>
      <sz val="22"/>
      <color rgb="FFC00000"/>
      <name val="Times New Roman"/>
      <family val="1"/>
    </font>
    <font>
      <sz val="14"/>
      <color rgb="FFFF0000"/>
      <name val="Times New Roman"/>
      <family val="1"/>
    </font>
    <font>
      <sz val="14"/>
      <color rgb="FFFF0000"/>
      <name val="標楷體"/>
      <family val="4"/>
      <charset val="136"/>
    </font>
    <font>
      <sz val="24"/>
      <color rgb="FF7030A0"/>
      <name val="標楷體"/>
      <family val="4"/>
      <charset val="136"/>
    </font>
    <font>
      <sz val="22"/>
      <color rgb="FF7030A0"/>
      <name val="標楷體"/>
      <family val="4"/>
      <charset val="136"/>
    </font>
    <font>
      <sz val="22"/>
      <color rgb="FF7030A0"/>
      <name val="Times New Roman"/>
      <family val="1"/>
    </font>
    <font>
      <strike/>
      <sz val="22"/>
      <color rgb="FF7030A0"/>
      <name val="Times New Roman"/>
      <family val="1"/>
    </font>
    <font>
      <b/>
      <sz val="22"/>
      <color rgb="FF7030A0"/>
      <name val="Times New Roman"/>
      <family val="1"/>
    </font>
    <font>
      <b/>
      <sz val="22"/>
      <color rgb="FF7030A0"/>
      <name val="標楷體"/>
      <family val="4"/>
      <charset val="136"/>
    </font>
    <font>
      <sz val="18"/>
      <name val="標楷體"/>
      <family val="4"/>
      <charset val="136"/>
    </font>
    <font>
      <sz val="12"/>
      <color indexed="8"/>
      <name val="標楷體"/>
      <family val="4"/>
      <charset val="136"/>
    </font>
    <font>
      <sz val="12"/>
      <name val="標楷體"/>
      <family val="4"/>
      <charset val="136"/>
    </font>
    <font>
      <sz val="20"/>
      <color indexed="8"/>
      <name val="標楷體"/>
      <family val="4"/>
      <charset val="136"/>
    </font>
    <font>
      <sz val="20"/>
      <color indexed="8"/>
      <name val="新細明體"/>
      <family val="1"/>
      <charset val="136"/>
    </font>
    <font>
      <sz val="20"/>
      <name val="新細明體"/>
      <family val="1"/>
      <charset val="136"/>
    </font>
    <font>
      <sz val="20"/>
      <color theme="1"/>
      <name val="標楷體"/>
      <family val="4"/>
      <charset val="136"/>
    </font>
    <font>
      <sz val="22"/>
      <color theme="1"/>
      <name val="Times New Roman"/>
      <family val="1"/>
    </font>
    <font>
      <sz val="20"/>
      <color theme="1"/>
      <name val="新細明體"/>
      <family val="1"/>
      <charset val="136"/>
    </font>
    <font>
      <sz val="20"/>
      <color rgb="FF7030A0"/>
      <name val="標楷體"/>
      <family val="4"/>
      <charset val="136"/>
    </font>
    <font>
      <sz val="20"/>
      <color rgb="FF7030A0"/>
      <name val="新細明體"/>
      <family val="1"/>
      <charset val="136"/>
    </font>
    <font>
      <sz val="26"/>
      <color theme="7"/>
      <name val="Times New Roman"/>
      <family val="1"/>
    </font>
    <font>
      <sz val="20"/>
      <color rgb="FFFF0000"/>
      <name val="標楷體"/>
      <family val="4"/>
      <charset val="136"/>
    </font>
    <font>
      <sz val="20"/>
      <color rgb="FFC00000"/>
      <name val="標楷體"/>
      <family val="4"/>
      <charset val="136"/>
    </font>
    <font>
      <sz val="20"/>
      <color rgb="FFC00000"/>
      <name val="Times New Roman"/>
      <family val="1"/>
    </font>
    <font>
      <b/>
      <sz val="20"/>
      <name val="Times New Roman"/>
      <family val="1"/>
    </font>
    <font>
      <sz val="20"/>
      <color indexed="8"/>
      <name val="Times New Roman"/>
      <family val="1"/>
    </font>
    <font>
      <b/>
      <sz val="20"/>
      <name val="標楷體"/>
      <family val="4"/>
      <charset val="136"/>
    </font>
    <font>
      <b/>
      <sz val="20"/>
      <color rgb="FFC00000"/>
      <name val="標楷體"/>
      <family val="4"/>
      <charset val="136"/>
    </font>
    <font>
      <b/>
      <sz val="20"/>
      <color rgb="FFC00000"/>
      <name val="Times New Roman"/>
      <family val="1"/>
    </font>
    <font>
      <sz val="18"/>
      <name val="新細明體"/>
      <family val="1"/>
      <charset val="136"/>
    </font>
    <font>
      <sz val="36"/>
      <name val="Times New Roman"/>
      <family val="1"/>
    </font>
    <font>
      <sz val="36"/>
      <name val="標楷體"/>
      <family val="4"/>
      <charset val="136"/>
    </font>
    <font>
      <sz val="36"/>
      <color rgb="FFFF0000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rgb="FF7030A0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12"/>
      <name val="標楷體"/>
      <family val="4"/>
      <charset val="136"/>
    </font>
    <font>
      <b/>
      <sz val="12"/>
      <color rgb="FFC00000"/>
      <name val="標楷體"/>
      <family val="4"/>
      <charset val="136"/>
    </font>
    <font>
      <sz val="12"/>
      <color rgb="FFC00000"/>
      <name val="標楷體"/>
      <family val="4"/>
      <charset val="136"/>
    </font>
    <font>
      <strike/>
      <sz val="12"/>
      <color rgb="FF7030A0"/>
      <name val="標楷體"/>
      <family val="4"/>
      <charset val="136"/>
    </font>
    <font>
      <sz val="12"/>
      <color theme="7"/>
      <name val="標楷體"/>
      <family val="4"/>
      <charset val="136"/>
    </font>
    <font>
      <b/>
      <sz val="12"/>
      <color rgb="FF7030A0"/>
      <name val="標楷體"/>
      <family val="4"/>
      <charset val="136"/>
    </font>
    <font>
      <sz val="20"/>
      <name val="FangSong"/>
      <family val="3"/>
      <charset val="134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2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distributed" vertical="center"/>
    </xf>
    <xf numFmtId="0" fontId="7" fillId="0" borderId="1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1" fillId="0" borderId="0" xfId="0" applyFont="1" applyFill="1"/>
    <xf numFmtId="0" fontId="11" fillId="0" borderId="0" xfId="0" applyFont="1" applyFill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textRotation="255"/>
    </xf>
    <xf numFmtId="0" fontId="8" fillId="0" borderId="5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vertical="center"/>
    </xf>
    <xf numFmtId="0" fontId="7" fillId="0" borderId="15" xfId="0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/>
    <xf numFmtId="0" fontId="14" fillId="0" borderId="8" xfId="0" applyFont="1" applyFill="1" applyBorder="1" applyAlignment="1">
      <alignment horizontal="distributed" vertical="center" textRotation="255"/>
    </xf>
    <xf numFmtId="0" fontId="8" fillId="0" borderId="1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 wrapText="1"/>
    </xf>
    <xf numFmtId="0" fontId="2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29" fillId="0" borderId="16" xfId="0" applyFont="1" applyBorder="1" applyAlignment="1">
      <alignment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1" fillId="0" borderId="1" xfId="0" applyFont="1" applyBorder="1"/>
    <xf numFmtId="0" fontId="3" fillId="0" borderId="1" xfId="0" applyFont="1" applyBorder="1"/>
    <xf numFmtId="0" fontId="29" fillId="0" borderId="1" xfId="0" applyFont="1" applyFill="1" applyBorder="1" applyAlignment="1">
      <alignment vertical="center" wrapText="1"/>
    </xf>
    <xf numFmtId="0" fontId="32" fillId="0" borderId="1" xfId="0" applyFont="1" applyFill="1" applyBorder="1" applyAlignment="1">
      <alignment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29" fillId="0" borderId="6" xfId="0" applyFont="1" applyFill="1" applyBorder="1" applyAlignment="1">
      <alignment vertical="center" wrapText="1"/>
    </xf>
    <xf numFmtId="0" fontId="29" fillId="0" borderId="0" xfId="0" applyFont="1" applyFill="1" applyAlignment="1">
      <alignment vertical="center"/>
    </xf>
    <xf numFmtId="0" fontId="29" fillId="0" borderId="1" xfId="0" applyFont="1" applyFill="1" applyBorder="1" applyAlignment="1">
      <alignment vertical="center"/>
    </xf>
    <xf numFmtId="0" fontId="29" fillId="0" borderId="6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2" xfId="0" applyFont="1" applyFill="1" applyBorder="1" applyAlignment="1">
      <alignment vertical="center"/>
    </xf>
    <xf numFmtId="0" fontId="29" fillId="0" borderId="17" xfId="0" applyFont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29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29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32" fillId="0" borderId="1" xfId="0" applyFont="1" applyFill="1" applyBorder="1" applyAlignment="1">
      <alignment horizontal="center" vertical="center"/>
    </xf>
    <xf numFmtId="0" fontId="33" fillId="3" borderId="1" xfId="0" applyFont="1" applyFill="1" applyBorder="1" applyAlignment="1">
      <alignment vertical="center"/>
    </xf>
    <xf numFmtId="0" fontId="32" fillId="0" borderId="1" xfId="0" applyFont="1" applyFill="1" applyBorder="1" applyAlignment="1">
      <alignment vertical="center"/>
    </xf>
    <xf numFmtId="0" fontId="33" fillId="3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0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vertical="center" wrapText="1"/>
    </xf>
    <xf numFmtId="0" fontId="35" fillId="4" borderId="1" xfId="0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35" fillId="4" borderId="1" xfId="0" applyFont="1" applyFill="1" applyBorder="1" applyAlignment="1">
      <alignment vertical="center"/>
    </xf>
    <xf numFmtId="0" fontId="35" fillId="5" borderId="1" xfId="0" applyFont="1" applyFill="1" applyBorder="1" applyAlignment="1">
      <alignment vertical="center"/>
    </xf>
    <xf numFmtId="0" fontId="35" fillId="5" borderId="1" xfId="0" applyFont="1" applyFill="1" applyBorder="1" applyAlignment="1">
      <alignment horizontal="center" vertical="center" wrapText="1"/>
    </xf>
    <xf numFmtId="0" fontId="35" fillId="5" borderId="1" xfId="0" applyFont="1" applyFill="1" applyBorder="1" applyAlignment="1">
      <alignment vertical="center" wrapText="1"/>
    </xf>
    <xf numFmtId="0" fontId="35" fillId="5" borderId="1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0" fontId="37" fillId="4" borderId="1" xfId="0" applyFont="1" applyFill="1" applyBorder="1" applyAlignment="1">
      <alignment vertical="center"/>
    </xf>
    <xf numFmtId="0" fontId="23" fillId="4" borderId="1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left" vertical="center"/>
    </xf>
    <xf numFmtId="0" fontId="20" fillId="6" borderId="1" xfId="0" applyFont="1" applyFill="1" applyBorder="1" applyAlignment="1">
      <alignment horizontal="center" vertical="center" textRotation="255"/>
    </xf>
    <xf numFmtId="0" fontId="22" fillId="4" borderId="1" xfId="0" applyFont="1" applyFill="1" applyBorder="1" applyAlignment="1">
      <alignment vertical="center"/>
    </xf>
    <xf numFmtId="0" fontId="22" fillId="4" borderId="1" xfId="0" applyFont="1" applyFill="1" applyBorder="1" applyAlignment="1">
      <alignment horizontal="distributed" vertical="center"/>
    </xf>
    <xf numFmtId="0" fontId="22" fillId="5" borderId="1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vertical="center"/>
    </xf>
    <xf numFmtId="0" fontId="21" fillId="5" borderId="1" xfId="0" applyFont="1" applyFill="1" applyBorder="1" applyAlignment="1">
      <alignment horizontal="left" vertical="center"/>
    </xf>
    <xf numFmtId="0" fontId="21" fillId="5" borderId="1" xfId="0" applyFont="1" applyFill="1" applyBorder="1" applyAlignment="1">
      <alignment vertical="center"/>
    </xf>
    <xf numFmtId="0" fontId="25" fillId="7" borderId="1" xfId="0" applyFont="1" applyFill="1" applyBorder="1" applyAlignment="1">
      <alignment horizontal="center" vertical="center"/>
    </xf>
    <xf numFmtId="0" fontId="22" fillId="7" borderId="1" xfId="0" applyFont="1" applyFill="1" applyBorder="1" applyAlignment="1">
      <alignment horizontal="center" vertical="center"/>
    </xf>
    <xf numFmtId="0" fontId="29" fillId="8" borderId="1" xfId="0" applyFont="1" applyFill="1" applyBorder="1" applyAlignment="1">
      <alignment horizontal="left" vertical="center"/>
    </xf>
    <xf numFmtId="0" fontId="3" fillId="8" borderId="1" xfId="0" applyFont="1" applyFill="1" applyBorder="1" applyAlignment="1">
      <alignment horizontal="center" vertical="center" wrapText="1"/>
    </xf>
    <xf numFmtId="0" fontId="29" fillId="8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vertical="center" wrapText="1"/>
    </xf>
    <xf numFmtId="0" fontId="29" fillId="8" borderId="1" xfId="0" applyFont="1" applyFill="1" applyBorder="1" applyAlignment="1">
      <alignment horizontal="center" vertical="center"/>
    </xf>
    <xf numFmtId="0" fontId="29" fillId="8" borderId="1" xfId="0" applyFont="1" applyFill="1" applyBorder="1" applyAlignment="1">
      <alignment vertical="center" wrapText="1"/>
    </xf>
    <xf numFmtId="0" fontId="38" fillId="0" borderId="1" xfId="0" applyFont="1" applyFill="1" applyBorder="1" applyAlignment="1">
      <alignment vertical="center" wrapText="1"/>
    </xf>
    <xf numFmtId="0" fontId="29" fillId="8" borderId="1" xfId="0" applyFont="1" applyFill="1" applyBorder="1" applyAlignment="1">
      <alignment vertical="center"/>
    </xf>
    <xf numFmtId="0" fontId="3" fillId="8" borderId="1" xfId="0" applyFont="1" applyFill="1" applyBorder="1" applyAlignment="1">
      <alignment horizontal="center" vertical="center"/>
    </xf>
    <xf numFmtId="176" fontId="32" fillId="0" borderId="1" xfId="0" applyNumberFormat="1" applyFont="1" applyFill="1" applyBorder="1" applyAlignment="1">
      <alignment horizontal="center" vertical="center" wrapText="1"/>
    </xf>
    <xf numFmtId="176" fontId="10" fillId="3" borderId="1" xfId="0" applyNumberFormat="1" applyFont="1" applyFill="1" applyBorder="1" applyAlignment="1">
      <alignment vertical="center"/>
    </xf>
    <xf numFmtId="0" fontId="20" fillId="7" borderId="1" xfId="0" applyFont="1" applyFill="1" applyBorder="1" applyAlignment="1">
      <alignment horizontal="center" vertical="center" textRotation="255"/>
    </xf>
    <xf numFmtId="0" fontId="7" fillId="2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20" fillId="6" borderId="6" xfId="0" applyFont="1" applyFill="1" applyBorder="1" applyAlignment="1">
      <alignment horizontal="center" vertical="center" textRotation="255"/>
    </xf>
    <xf numFmtId="0" fontId="29" fillId="0" borderId="2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176" fontId="29" fillId="0" borderId="1" xfId="0" applyNumberFormat="1" applyFont="1" applyFill="1" applyBorder="1" applyAlignment="1">
      <alignment horizontal="center" vertical="center"/>
    </xf>
    <xf numFmtId="176" fontId="3" fillId="3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right" vertical="center"/>
    </xf>
    <xf numFmtId="176" fontId="3" fillId="3" borderId="1" xfId="0" applyNumberFormat="1" applyFont="1" applyFill="1" applyBorder="1" applyAlignment="1">
      <alignment horizontal="right" vertical="center"/>
    </xf>
    <xf numFmtId="0" fontId="29" fillId="0" borderId="2" xfId="0" applyFont="1" applyFill="1" applyBorder="1" applyAlignment="1">
      <alignment horizontal="right" vertical="center"/>
    </xf>
    <xf numFmtId="0" fontId="39" fillId="3" borderId="5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/>
    </xf>
    <xf numFmtId="0" fontId="14" fillId="3" borderId="5" xfId="0" applyFont="1" applyFill="1" applyBorder="1" applyAlignment="1">
      <alignment horizontal="left" vertical="center"/>
    </xf>
    <xf numFmtId="0" fontId="41" fillId="0" borderId="2" xfId="0" applyFont="1" applyFill="1" applyBorder="1" applyAlignment="1">
      <alignment horizontal="center" vertical="center"/>
    </xf>
    <xf numFmtId="0" fontId="42" fillId="0" borderId="1" xfId="0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/>
    </xf>
    <xf numFmtId="0" fontId="29" fillId="0" borderId="1" xfId="0" applyFont="1" applyBorder="1" applyAlignment="1">
      <alignment horizontal="right" vertical="center"/>
    </xf>
    <xf numFmtId="0" fontId="43" fillId="0" borderId="4" xfId="0" applyFont="1" applyFill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0" fontId="39" fillId="3" borderId="11" xfId="0" applyFont="1" applyFill="1" applyBorder="1" applyAlignment="1">
      <alignment horizontal="left" vertical="center"/>
    </xf>
    <xf numFmtId="0" fontId="39" fillId="0" borderId="11" xfId="0" applyFont="1" applyFill="1" applyBorder="1" applyAlignment="1">
      <alignment horizontal="left" vertical="center"/>
    </xf>
    <xf numFmtId="0" fontId="39" fillId="0" borderId="1" xfId="0" applyFont="1" applyFill="1" applyBorder="1" applyAlignment="1">
      <alignment vertical="center"/>
    </xf>
    <xf numFmtId="0" fontId="39" fillId="0" borderId="1" xfId="0" applyFont="1" applyFill="1" applyBorder="1" applyAlignment="1">
      <alignment horizontal="left" vertical="center"/>
    </xf>
    <xf numFmtId="0" fontId="44" fillId="0" borderId="2" xfId="0" applyFont="1" applyFill="1" applyBorder="1" applyAlignment="1">
      <alignment vertical="center"/>
    </xf>
    <xf numFmtId="0" fontId="44" fillId="0" borderId="2" xfId="0" applyFont="1" applyFill="1" applyBorder="1" applyAlignment="1">
      <alignment horizontal="left" vertical="center"/>
    </xf>
    <xf numFmtId="0" fontId="3" fillId="3" borderId="1" xfId="0" applyNumberFormat="1" applyFont="1" applyFill="1" applyBorder="1" applyAlignment="1">
      <alignment vertical="center" readingOrder="1"/>
    </xf>
    <xf numFmtId="0" fontId="3" fillId="3" borderId="1" xfId="0" applyNumberFormat="1" applyFont="1" applyFill="1" applyBorder="1" applyAlignment="1">
      <alignment horizontal="right" vertical="center"/>
    </xf>
    <xf numFmtId="0" fontId="27" fillId="0" borderId="1" xfId="0" applyFont="1" applyBorder="1" applyAlignment="1">
      <alignment vertical="center" wrapText="1"/>
    </xf>
    <xf numFmtId="0" fontId="27" fillId="0" borderId="1" xfId="0" applyFont="1" applyFill="1" applyBorder="1" applyAlignment="1">
      <alignment horizontal="left" vertical="center" wrapText="1"/>
    </xf>
    <xf numFmtId="0" fontId="28" fillId="0" borderId="1" xfId="0" applyFont="1" applyBorder="1" applyAlignment="1">
      <alignment vertical="center" wrapText="1"/>
    </xf>
    <xf numFmtId="0" fontId="50" fillId="9" borderId="1" xfId="0" applyFont="1" applyFill="1" applyBorder="1" applyAlignment="1">
      <alignment vertical="center" wrapText="1"/>
    </xf>
    <xf numFmtId="0" fontId="50" fillId="9" borderId="1" xfId="0" applyFont="1" applyFill="1" applyBorder="1" applyAlignment="1">
      <alignment horizontal="left" vertical="center" wrapText="1"/>
    </xf>
    <xf numFmtId="0" fontId="51" fillId="5" borderId="1" xfId="0" applyFont="1" applyFill="1" applyBorder="1" applyAlignment="1">
      <alignment vertical="center"/>
    </xf>
    <xf numFmtId="0" fontId="50" fillId="9" borderId="22" xfId="0" applyFont="1" applyFill="1" applyBorder="1" applyAlignment="1">
      <alignment horizontal="left" vertical="center" wrapText="1"/>
    </xf>
    <xf numFmtId="0" fontId="28" fillId="0" borderId="0" xfId="0" applyFont="1" applyFill="1" applyAlignment="1">
      <alignment wrapText="1"/>
    </xf>
    <xf numFmtId="0" fontId="28" fillId="0" borderId="1" xfId="0" applyFont="1" applyFill="1" applyBorder="1" applyAlignment="1">
      <alignment vertical="center" wrapText="1"/>
    </xf>
    <xf numFmtId="0" fontId="28" fillId="0" borderId="0" xfId="0" applyFont="1" applyFill="1" applyAlignment="1">
      <alignment vertical="center" wrapText="1"/>
    </xf>
    <xf numFmtId="0" fontId="28" fillId="0" borderId="2" xfId="0" applyFont="1" applyFill="1" applyBorder="1" applyAlignment="1">
      <alignment horizontal="center" vertical="center" textRotation="255" wrapText="1"/>
    </xf>
    <xf numFmtId="0" fontId="28" fillId="0" borderId="7" xfId="0" applyFont="1" applyFill="1" applyBorder="1" applyAlignment="1">
      <alignment horizontal="center" vertical="center" textRotation="255" wrapText="1"/>
    </xf>
    <xf numFmtId="0" fontId="27" fillId="0" borderId="1" xfId="0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center" vertical="center" wrapText="1"/>
    </xf>
    <xf numFmtId="0" fontId="27" fillId="0" borderId="5" xfId="0" applyFont="1" applyBorder="1" applyAlignment="1">
      <alignment vertical="center" wrapText="1"/>
    </xf>
    <xf numFmtId="0" fontId="53" fillId="0" borderId="11" xfId="0" applyFont="1" applyFill="1" applyBorder="1" applyAlignment="1">
      <alignment horizontal="left" vertical="center" wrapText="1"/>
    </xf>
    <xf numFmtId="0" fontId="28" fillId="0" borderId="23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left" vertical="center" wrapText="1"/>
    </xf>
    <xf numFmtId="0" fontId="53" fillId="0" borderId="5" xfId="0" applyFont="1" applyFill="1" applyBorder="1" applyAlignment="1">
      <alignment horizontal="left" vertical="center" wrapText="1"/>
    </xf>
    <xf numFmtId="0" fontId="28" fillId="0" borderId="24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53" fillId="0" borderId="1" xfId="0" applyFont="1" applyFill="1" applyBorder="1" applyAlignment="1">
      <alignment horizontal="left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distributed" vertical="center" wrapText="1"/>
    </xf>
    <xf numFmtId="0" fontId="53" fillId="0" borderId="4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 wrapText="1"/>
    </xf>
    <xf numFmtId="0" fontId="27" fillId="0" borderId="16" xfId="0" applyFont="1" applyBorder="1" applyAlignment="1">
      <alignment vertical="center" wrapText="1"/>
    </xf>
    <xf numFmtId="0" fontId="27" fillId="0" borderId="21" xfId="0" applyFont="1" applyBorder="1" applyAlignment="1">
      <alignment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2" xfId="0" applyFont="1" applyBorder="1" applyAlignment="1">
      <alignment vertical="center" wrapText="1"/>
    </xf>
    <xf numFmtId="0" fontId="28" fillId="0" borderId="11" xfId="0" applyFont="1" applyFill="1" applyBorder="1" applyAlignment="1">
      <alignment horizontal="left" vertical="center" wrapText="1"/>
    </xf>
    <xf numFmtId="0" fontId="28" fillId="0" borderId="5" xfId="0" applyFont="1" applyFill="1" applyBorder="1" applyAlignment="1">
      <alignment horizontal="left" vertical="center" wrapText="1"/>
    </xf>
    <xf numFmtId="0" fontId="53" fillId="0" borderId="11" xfId="0" applyFont="1" applyFill="1" applyBorder="1" applyAlignment="1">
      <alignment horizontal="center" vertical="center" wrapText="1"/>
    </xf>
    <xf numFmtId="0" fontId="53" fillId="0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wrapText="1"/>
    </xf>
    <xf numFmtId="0" fontId="28" fillId="0" borderId="11" xfId="0" applyFont="1" applyFill="1" applyBorder="1" applyAlignment="1">
      <alignment vertical="center" wrapText="1"/>
    </xf>
    <xf numFmtId="0" fontId="28" fillId="0" borderId="5" xfId="0" applyFont="1" applyFill="1" applyBorder="1" applyAlignment="1">
      <alignment vertical="center" wrapText="1"/>
    </xf>
    <xf numFmtId="0" fontId="53" fillId="0" borderId="2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50" fillId="0" borderId="1" xfId="0" applyFont="1" applyFill="1" applyBorder="1" applyAlignment="1">
      <alignment vertical="center" wrapText="1"/>
    </xf>
    <xf numFmtId="0" fontId="50" fillId="0" borderId="1" xfId="0" applyFont="1" applyFill="1" applyBorder="1" applyAlignment="1">
      <alignment horizontal="center" vertical="center" wrapText="1"/>
    </xf>
    <xf numFmtId="0" fontId="50" fillId="3" borderId="1" xfId="0" applyFont="1" applyFill="1" applyBorder="1" applyAlignment="1">
      <alignment vertical="center" wrapText="1"/>
    </xf>
    <xf numFmtId="0" fontId="28" fillId="0" borderId="1" xfId="0" applyFont="1" applyBorder="1" applyAlignment="1">
      <alignment horizontal="left" vertical="center" wrapText="1"/>
    </xf>
    <xf numFmtId="0" fontId="50" fillId="0" borderId="1" xfId="0" applyFont="1" applyBorder="1" applyAlignment="1">
      <alignment horizontal="center" vertical="center" wrapText="1"/>
    </xf>
    <xf numFmtId="176" fontId="50" fillId="0" borderId="1" xfId="0" applyNumberFormat="1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8" fillId="3" borderId="0" xfId="0" applyFont="1" applyFill="1" applyAlignment="1">
      <alignment vertical="center" wrapText="1"/>
    </xf>
    <xf numFmtId="0" fontId="28" fillId="2" borderId="0" xfId="0" applyFont="1" applyFill="1" applyAlignment="1">
      <alignment vertical="center" wrapText="1"/>
    </xf>
    <xf numFmtId="0" fontId="50" fillId="3" borderId="1" xfId="0" applyFont="1" applyFill="1" applyBorder="1" applyAlignment="1">
      <alignment horizontal="center" vertical="center" wrapText="1"/>
    </xf>
    <xf numFmtId="0" fontId="27" fillId="0" borderId="0" xfId="0" applyFont="1" applyAlignment="1">
      <alignment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3" borderId="1" xfId="0" applyFont="1" applyFill="1" applyBorder="1" applyAlignment="1">
      <alignment vertical="center" wrapText="1"/>
    </xf>
    <xf numFmtId="0" fontId="28" fillId="3" borderId="1" xfId="0" applyFont="1" applyFill="1" applyBorder="1" applyAlignment="1">
      <alignment horizontal="center" vertical="center" wrapText="1"/>
    </xf>
    <xf numFmtId="176" fontId="28" fillId="3" borderId="1" xfId="0" applyNumberFormat="1" applyFont="1" applyFill="1" applyBorder="1" applyAlignment="1">
      <alignment vertical="center" wrapText="1"/>
    </xf>
    <xf numFmtId="0" fontId="27" fillId="0" borderId="1" xfId="0" applyFont="1" applyFill="1" applyBorder="1" applyAlignment="1">
      <alignment vertical="center" wrapText="1"/>
    </xf>
    <xf numFmtId="0" fontId="27" fillId="0" borderId="25" xfId="0" applyFont="1" applyBorder="1" applyAlignment="1">
      <alignment horizontal="center" vertical="center" wrapText="1"/>
    </xf>
    <xf numFmtId="0" fontId="27" fillId="8" borderId="1" xfId="0" applyFont="1" applyFill="1" applyBorder="1" applyAlignment="1">
      <alignment vertical="center" wrapText="1"/>
    </xf>
    <xf numFmtId="0" fontId="27" fillId="8" borderId="1" xfId="0" applyFont="1" applyFill="1" applyBorder="1" applyAlignment="1">
      <alignment horizontal="center" vertical="center" wrapText="1"/>
    </xf>
    <xf numFmtId="0" fontId="27" fillId="8" borderId="1" xfId="0" applyFont="1" applyFill="1" applyBorder="1" applyAlignment="1">
      <alignment horizontal="left" vertical="center" wrapText="1"/>
    </xf>
    <xf numFmtId="0" fontId="28" fillId="8" borderId="1" xfId="0" applyFont="1" applyFill="1" applyBorder="1" applyAlignment="1">
      <alignment horizontal="center" vertical="center" wrapText="1"/>
    </xf>
    <xf numFmtId="0" fontId="28" fillId="8" borderId="1" xfId="0" applyFont="1" applyFill="1" applyBorder="1" applyAlignment="1">
      <alignment vertical="center" wrapText="1"/>
    </xf>
    <xf numFmtId="0" fontId="27" fillId="0" borderId="6" xfId="0" applyFont="1" applyFill="1" applyBorder="1" applyAlignment="1">
      <alignment horizontal="left" vertical="center" wrapText="1"/>
    </xf>
    <xf numFmtId="176" fontId="27" fillId="0" borderId="1" xfId="0" applyNumberFormat="1" applyFont="1" applyFill="1" applyBorder="1" applyAlignment="1">
      <alignment horizontal="center" vertical="center" wrapText="1"/>
    </xf>
    <xf numFmtId="0" fontId="28" fillId="0" borderId="6" xfId="0" applyFont="1" applyBorder="1" applyAlignment="1">
      <alignment vertical="center" wrapText="1"/>
    </xf>
    <xf numFmtId="0" fontId="27" fillId="0" borderId="0" xfId="0" applyFont="1" applyFill="1" applyAlignment="1">
      <alignment vertical="center" wrapText="1"/>
    </xf>
    <xf numFmtId="0" fontId="28" fillId="0" borderId="6" xfId="0" applyFont="1" applyBorder="1" applyAlignment="1">
      <alignment horizontal="left" vertical="center" wrapText="1"/>
    </xf>
    <xf numFmtId="0" fontId="27" fillId="0" borderId="6" xfId="0" applyFont="1" applyFill="1" applyBorder="1" applyAlignment="1">
      <alignment vertical="center" wrapText="1"/>
    </xf>
    <xf numFmtId="0" fontId="27" fillId="0" borderId="1" xfId="0" applyFont="1" applyFill="1" applyBorder="1" applyAlignment="1">
      <alignment vertical="center"/>
    </xf>
    <xf numFmtId="0" fontId="27" fillId="0" borderId="7" xfId="0" applyFont="1" applyFill="1" applyBorder="1" applyAlignment="1">
      <alignment vertical="center" wrapText="1"/>
    </xf>
    <xf numFmtId="0" fontId="50" fillId="0" borderId="1" xfId="0" applyFont="1" applyBorder="1" applyAlignment="1">
      <alignment vertical="center" wrapText="1"/>
    </xf>
    <xf numFmtId="0" fontId="28" fillId="0" borderId="6" xfId="0" applyFont="1" applyFill="1" applyBorder="1" applyAlignment="1">
      <alignment vertical="center" wrapText="1"/>
    </xf>
    <xf numFmtId="0" fontId="50" fillId="0" borderId="1" xfId="0" applyFont="1" applyFill="1" applyBorder="1" applyAlignment="1">
      <alignment horizontal="left" vertical="center" wrapText="1"/>
    </xf>
    <xf numFmtId="0" fontId="27" fillId="0" borderId="1" xfId="0" applyFont="1" applyBorder="1" applyAlignment="1">
      <alignment horizontal="right" vertical="center" wrapText="1"/>
    </xf>
    <xf numFmtId="0" fontId="28" fillId="3" borderId="0" xfId="0" applyFont="1" applyFill="1" applyAlignment="1">
      <alignment horizontal="center" vertical="center" wrapText="1"/>
    </xf>
    <xf numFmtId="0" fontId="28" fillId="2" borderId="0" xfId="0" applyFont="1" applyFill="1" applyAlignment="1">
      <alignment horizontal="center" vertical="center" wrapText="1"/>
    </xf>
    <xf numFmtId="0" fontId="28" fillId="0" borderId="1" xfId="0" applyFont="1" applyFill="1" applyBorder="1" applyAlignment="1">
      <alignment horizontal="right" vertical="center" wrapText="1"/>
    </xf>
    <xf numFmtId="0" fontId="28" fillId="0" borderId="19" xfId="0" applyFont="1" applyFill="1" applyBorder="1" applyAlignment="1">
      <alignment vertical="center" wrapText="1"/>
    </xf>
    <xf numFmtId="0" fontId="28" fillId="0" borderId="22" xfId="0" applyFont="1" applyFill="1" applyBorder="1" applyAlignment="1">
      <alignment vertical="center" wrapText="1"/>
    </xf>
    <xf numFmtId="0" fontId="28" fillId="0" borderId="19" xfId="0" applyFont="1" applyFill="1" applyBorder="1" applyAlignment="1">
      <alignment horizontal="left" vertical="center" wrapText="1"/>
    </xf>
    <xf numFmtId="0" fontId="28" fillId="0" borderId="22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right" vertical="center" wrapText="1"/>
    </xf>
    <xf numFmtId="0" fontId="28" fillId="0" borderId="21" xfId="0" applyFont="1" applyFill="1" applyBorder="1" applyAlignment="1">
      <alignment horizontal="left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27" fillId="0" borderId="20" xfId="0" applyFont="1" applyFill="1" applyBorder="1" applyAlignment="1">
      <alignment horizontal="center" vertical="center" wrapText="1"/>
    </xf>
    <xf numFmtId="0" fontId="55" fillId="3" borderId="5" xfId="0" applyFont="1" applyFill="1" applyBorder="1" applyAlignment="1">
      <alignment horizontal="left" vertical="center" wrapText="1"/>
    </xf>
    <xf numFmtId="0" fontId="28" fillId="3" borderId="1" xfId="0" applyNumberFormat="1" applyFont="1" applyFill="1" applyBorder="1" applyAlignment="1">
      <alignment vertical="center" wrapText="1"/>
    </xf>
    <xf numFmtId="0" fontId="55" fillId="3" borderId="5" xfId="0" applyFont="1" applyFill="1" applyBorder="1" applyAlignment="1">
      <alignment vertical="center" wrapText="1"/>
    </xf>
    <xf numFmtId="0" fontId="28" fillId="3" borderId="1" xfId="0" applyNumberFormat="1" applyFont="1" applyFill="1" applyBorder="1" applyAlignment="1">
      <alignment horizontal="right" vertical="center" wrapText="1"/>
    </xf>
    <xf numFmtId="0" fontId="55" fillId="3" borderId="11" xfId="0" applyFont="1" applyFill="1" applyBorder="1" applyAlignment="1">
      <alignment horizontal="left" vertical="center" wrapText="1"/>
    </xf>
    <xf numFmtId="176" fontId="28" fillId="3" borderId="1" xfId="0" applyNumberFormat="1" applyFont="1" applyFill="1" applyBorder="1" applyAlignment="1">
      <alignment horizontal="right" vertical="center" wrapText="1"/>
    </xf>
    <xf numFmtId="0" fontId="55" fillId="0" borderId="11" xfId="0" applyFont="1" applyFill="1" applyBorder="1" applyAlignment="1">
      <alignment horizontal="left" vertical="center" wrapText="1"/>
    </xf>
    <xf numFmtId="0" fontId="55" fillId="0" borderId="5" xfId="0" applyFont="1" applyFill="1" applyBorder="1" applyAlignment="1">
      <alignment horizontal="left" vertical="center" wrapText="1"/>
    </xf>
    <xf numFmtId="176" fontId="28" fillId="3" borderId="1" xfId="0" applyNumberFormat="1" applyFont="1" applyFill="1" applyBorder="1" applyAlignment="1">
      <alignment horizontal="center" vertical="center" wrapText="1"/>
    </xf>
    <xf numFmtId="176" fontId="28" fillId="3" borderId="6" xfId="0" applyNumberFormat="1" applyFont="1" applyFill="1" applyBorder="1" applyAlignment="1">
      <alignment horizontal="center" vertical="center" wrapText="1"/>
    </xf>
    <xf numFmtId="0" fontId="55" fillId="0" borderId="1" xfId="0" applyFont="1" applyFill="1" applyBorder="1" applyAlignment="1">
      <alignment horizontal="left" vertical="center" wrapText="1"/>
    </xf>
    <xf numFmtId="0" fontId="55" fillId="0" borderId="1" xfId="0" applyFont="1" applyFill="1" applyBorder="1" applyAlignment="1">
      <alignment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54" fillId="0" borderId="2" xfId="0" applyFont="1" applyFill="1" applyBorder="1" applyAlignment="1">
      <alignment horizontal="left" vertical="center" wrapText="1"/>
    </xf>
    <xf numFmtId="0" fontId="27" fillId="0" borderId="2" xfId="0" applyFont="1" applyFill="1" applyBorder="1" applyAlignment="1">
      <alignment horizontal="right" vertical="center" wrapText="1"/>
    </xf>
    <xf numFmtId="0" fontId="54" fillId="0" borderId="2" xfId="0" applyFont="1" applyFill="1" applyBorder="1" applyAlignment="1">
      <alignment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53" fillId="0" borderId="7" xfId="0" applyFont="1" applyFill="1" applyBorder="1" applyAlignment="1">
      <alignment horizontal="center" vertical="center" wrapText="1"/>
    </xf>
    <xf numFmtId="0" fontId="55" fillId="0" borderId="8" xfId="0" applyFont="1" applyFill="1" applyBorder="1" applyAlignment="1">
      <alignment horizontal="distributed" vertical="center" textRotation="255" wrapText="1"/>
    </xf>
    <xf numFmtId="0" fontId="54" fillId="0" borderId="1" xfId="0" applyFont="1" applyFill="1" applyBorder="1" applyAlignment="1">
      <alignment horizontal="center" vertical="center" wrapText="1"/>
    </xf>
    <xf numFmtId="0" fontId="54" fillId="0" borderId="6" xfId="0" applyFont="1" applyFill="1" applyBorder="1" applyAlignment="1">
      <alignment horizontal="center" vertical="center" wrapText="1"/>
    </xf>
    <xf numFmtId="0" fontId="28" fillId="3" borderId="0" xfId="0" applyFont="1" applyFill="1" applyBorder="1" applyAlignment="1">
      <alignment vertical="center" wrapText="1"/>
    </xf>
    <xf numFmtId="0" fontId="51" fillId="6" borderId="6" xfId="0" applyFont="1" applyFill="1" applyBorder="1" applyAlignment="1">
      <alignment horizontal="center" vertical="center" textRotation="255" wrapText="1"/>
    </xf>
    <xf numFmtId="0" fontId="51" fillId="4" borderId="1" xfId="0" applyFont="1" applyFill="1" applyBorder="1" applyAlignment="1">
      <alignment horizontal="left" vertical="center" wrapText="1"/>
    </xf>
    <xf numFmtId="0" fontId="51" fillId="4" borderId="1" xfId="0" applyFont="1" applyFill="1" applyBorder="1" applyAlignment="1">
      <alignment horizontal="center" vertical="center" wrapText="1"/>
    </xf>
    <xf numFmtId="0" fontId="51" fillId="4" borderId="1" xfId="0" applyFont="1" applyFill="1" applyBorder="1" applyAlignment="1">
      <alignment vertical="center" wrapText="1"/>
    </xf>
    <xf numFmtId="0" fontId="56" fillId="4" borderId="1" xfId="0" applyFont="1" applyFill="1" applyBorder="1" applyAlignment="1">
      <alignment horizontal="center" vertical="center" wrapText="1"/>
    </xf>
    <xf numFmtId="0" fontId="51" fillId="4" borderId="6" xfId="0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center" vertical="center" wrapText="1"/>
    </xf>
    <xf numFmtId="0" fontId="57" fillId="4" borderId="1" xfId="0" applyFont="1" applyFill="1" applyBorder="1" applyAlignment="1">
      <alignment vertical="center" wrapText="1"/>
    </xf>
    <xf numFmtId="0" fontId="51" fillId="6" borderId="1" xfId="0" applyFont="1" applyFill="1" applyBorder="1" applyAlignment="1">
      <alignment horizontal="center" vertical="center" textRotation="255" wrapText="1"/>
    </xf>
    <xf numFmtId="0" fontId="51" fillId="4" borderId="1" xfId="0" applyFont="1" applyFill="1" applyBorder="1" applyAlignment="1">
      <alignment horizontal="distributed" vertical="center" wrapText="1"/>
    </xf>
    <xf numFmtId="0" fontId="51" fillId="4" borderId="6" xfId="0" applyFont="1" applyFill="1" applyBorder="1" applyAlignment="1">
      <alignment vertical="center" wrapText="1"/>
    </xf>
    <xf numFmtId="0" fontId="51" fillId="5" borderId="1" xfId="0" applyFont="1" applyFill="1" applyBorder="1" applyAlignment="1">
      <alignment horizontal="center" vertical="center" wrapText="1"/>
    </xf>
    <xf numFmtId="0" fontId="51" fillId="5" borderId="1" xfId="0" applyFont="1" applyFill="1" applyBorder="1" applyAlignment="1">
      <alignment vertical="center" wrapText="1"/>
    </xf>
    <xf numFmtId="0" fontId="56" fillId="5" borderId="1" xfId="0" applyFont="1" applyFill="1" applyBorder="1" applyAlignment="1">
      <alignment horizontal="center" vertical="center" wrapText="1"/>
    </xf>
    <xf numFmtId="0" fontId="56" fillId="5" borderId="1" xfId="0" applyFont="1" applyFill="1" applyBorder="1" applyAlignment="1">
      <alignment vertical="center" wrapText="1"/>
    </xf>
    <xf numFmtId="0" fontId="56" fillId="5" borderId="6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 wrapText="1"/>
    </xf>
    <xf numFmtId="0" fontId="51" fillId="5" borderId="1" xfId="0" applyFont="1" applyFill="1" applyBorder="1" applyAlignment="1">
      <alignment horizontal="left" vertical="center" wrapText="1"/>
    </xf>
    <xf numFmtId="0" fontId="56" fillId="5" borderId="6" xfId="0" applyFont="1" applyFill="1" applyBorder="1" applyAlignment="1">
      <alignment horizontal="center" vertical="center" wrapText="1"/>
    </xf>
    <xf numFmtId="0" fontId="51" fillId="7" borderId="1" xfId="0" applyFont="1" applyFill="1" applyBorder="1" applyAlignment="1">
      <alignment horizontal="center" vertical="center" textRotation="255" wrapText="1"/>
    </xf>
    <xf numFmtId="0" fontId="58" fillId="7" borderId="1" xfId="0" applyFont="1" applyFill="1" applyBorder="1" applyAlignment="1">
      <alignment horizontal="center" vertical="center" wrapText="1"/>
    </xf>
    <xf numFmtId="0" fontId="51" fillId="7" borderId="1" xfId="0" applyFont="1" applyFill="1" applyBorder="1" applyAlignment="1">
      <alignment horizontal="center" vertical="center" wrapText="1"/>
    </xf>
    <xf numFmtId="0" fontId="51" fillId="7" borderId="6" xfId="0" applyFont="1" applyFill="1" applyBorder="1" applyAlignment="1">
      <alignment horizontal="center" vertical="center" wrapText="1"/>
    </xf>
    <xf numFmtId="0" fontId="53" fillId="0" borderId="1" xfId="0" applyNumberFormat="1" applyFont="1" applyFill="1" applyBorder="1" applyAlignment="1">
      <alignment horizontal="center" vertical="center" wrapText="1"/>
    </xf>
    <xf numFmtId="0" fontId="28" fillId="0" borderId="0" xfId="0" applyNumberFormat="1" applyFont="1" applyFill="1" applyAlignment="1">
      <alignment wrapText="1"/>
    </xf>
    <xf numFmtId="0" fontId="28" fillId="0" borderId="1" xfId="0" applyFont="1" applyFill="1" applyBorder="1" applyAlignment="1">
      <alignment wrapText="1"/>
    </xf>
    <xf numFmtId="0" fontId="28" fillId="0" borderId="0" xfId="0" applyFont="1" applyFill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textRotation="255" shrinkToFit="1"/>
    </xf>
    <xf numFmtId="0" fontId="13" fillId="0" borderId="8" xfId="0" applyFont="1" applyFill="1" applyBorder="1" applyAlignment="1">
      <alignment horizontal="center" vertical="center" textRotation="255" shrinkToFit="1"/>
    </xf>
    <xf numFmtId="0" fontId="6" fillId="0" borderId="10" xfId="0" applyFont="1" applyFill="1" applyBorder="1" applyAlignment="1">
      <alignment horizontal="center" vertical="center" textRotation="255" shrinkToFit="1"/>
    </xf>
    <xf numFmtId="0" fontId="13" fillId="0" borderId="12" xfId="0" applyFont="1" applyFill="1" applyBorder="1" applyAlignment="1">
      <alignment horizontal="center" vertical="center" textRotation="255" shrinkToFit="1"/>
    </xf>
    <xf numFmtId="0" fontId="47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 textRotation="255"/>
    </xf>
    <xf numFmtId="0" fontId="20" fillId="4" borderId="1" xfId="0" applyFont="1" applyFill="1" applyBorder="1" applyAlignment="1">
      <alignment horizontal="center" vertical="center"/>
    </xf>
    <xf numFmtId="0" fontId="20" fillId="6" borderId="1" xfId="0" applyFont="1" applyFill="1" applyBorder="1" applyAlignment="1">
      <alignment horizontal="center" vertical="center" textRotation="255"/>
    </xf>
    <xf numFmtId="0" fontId="20" fillId="7" borderId="1" xfId="0" applyFont="1" applyFill="1" applyBorder="1" applyAlignment="1">
      <alignment horizontal="center" vertical="center"/>
    </xf>
    <xf numFmtId="0" fontId="20" fillId="7" borderId="1" xfId="0" applyFont="1" applyFill="1" applyBorder="1" applyAlignment="1">
      <alignment horizontal="center" vertical="center" textRotation="255"/>
    </xf>
    <xf numFmtId="0" fontId="26" fillId="0" borderId="0" xfId="0" applyNumberFormat="1" applyFont="1" applyFill="1" applyBorder="1" applyAlignment="1">
      <alignment horizontal="left" vertical="top" wrapText="1"/>
    </xf>
    <xf numFmtId="0" fontId="46" fillId="0" borderId="0" xfId="0" applyFont="1" applyAlignment="1"/>
    <xf numFmtId="0" fontId="16" fillId="0" borderId="13" xfId="0" applyFont="1" applyFill="1" applyBorder="1" applyAlignment="1">
      <alignment horizontal="center" vertical="center" textRotation="255"/>
    </xf>
    <xf numFmtId="0" fontId="16" fillId="0" borderId="9" xfId="0" applyFont="1" applyFill="1" applyBorder="1" applyAlignment="1">
      <alignment horizontal="center" vertical="center" textRotation="255"/>
    </xf>
    <xf numFmtId="0" fontId="16" fillId="0" borderId="14" xfId="0" applyFont="1" applyFill="1" applyBorder="1" applyAlignment="1">
      <alignment horizontal="center" vertical="center" textRotation="255"/>
    </xf>
    <xf numFmtId="0" fontId="3" fillId="0" borderId="7" xfId="0" applyFont="1" applyFill="1" applyBorder="1" applyAlignment="1">
      <alignment horizontal="center" vertical="center" textRotation="255"/>
    </xf>
    <xf numFmtId="0" fontId="3" fillId="0" borderId="8" xfId="0" applyFont="1" applyFill="1" applyBorder="1" applyAlignment="1">
      <alignment horizontal="center" vertical="center" textRotation="255"/>
    </xf>
    <xf numFmtId="0" fontId="3" fillId="0" borderId="12" xfId="0" applyFont="1" applyFill="1" applyBorder="1" applyAlignment="1">
      <alignment horizontal="center" vertical="center" textRotation="255"/>
    </xf>
    <xf numFmtId="0" fontId="26" fillId="0" borderId="10" xfId="0" applyFont="1" applyFill="1" applyBorder="1" applyAlignment="1">
      <alignment horizontal="center" vertical="center" textRotation="255"/>
    </xf>
    <xf numFmtId="0" fontId="26" fillId="0" borderId="8" xfId="0" applyFont="1" applyFill="1" applyBorder="1" applyAlignment="1">
      <alignment horizontal="center" vertical="center" textRotation="255"/>
    </xf>
    <xf numFmtId="0" fontId="0" fillId="0" borderId="8" xfId="0" applyBorder="1" applyAlignment="1">
      <alignment horizontal="center" vertical="center" textRotation="255"/>
    </xf>
    <xf numFmtId="0" fontId="13" fillId="0" borderId="13" xfId="0" applyFont="1" applyFill="1" applyBorder="1" applyAlignment="1">
      <alignment horizontal="center" vertical="center" textRotation="255" shrinkToFit="1"/>
    </xf>
    <xf numFmtId="0" fontId="13" fillId="0" borderId="9" xfId="0" applyFont="1" applyFill="1" applyBorder="1" applyAlignment="1">
      <alignment horizontal="center" vertical="center" textRotation="255" shrinkToFit="1"/>
    </xf>
    <xf numFmtId="0" fontId="13" fillId="0" borderId="14" xfId="0" applyFont="1" applyFill="1" applyBorder="1" applyAlignment="1">
      <alignment horizontal="center" vertical="center" textRotation="255" shrinkToFit="1"/>
    </xf>
    <xf numFmtId="0" fontId="51" fillId="7" borderId="1" xfId="0" applyFont="1" applyFill="1" applyBorder="1" applyAlignment="1">
      <alignment horizontal="center" vertical="center" textRotation="255" wrapText="1"/>
    </xf>
    <xf numFmtId="0" fontId="28" fillId="0" borderId="1" xfId="0" applyNumberFormat="1" applyFont="1" applyFill="1" applyBorder="1" applyAlignment="1">
      <alignment horizontal="center" vertical="center" textRotation="255" wrapText="1"/>
    </xf>
    <xf numFmtId="0" fontId="28" fillId="0" borderId="1" xfId="0" applyNumberFormat="1" applyFont="1" applyFill="1" applyBorder="1" applyAlignment="1">
      <alignment horizontal="left" vertical="top" wrapText="1"/>
    </xf>
    <xf numFmtId="0" fontId="28" fillId="0" borderId="6" xfId="0" applyNumberFormat="1" applyFont="1" applyFill="1" applyBorder="1" applyAlignment="1">
      <alignment horizontal="left" vertical="top" wrapText="1"/>
    </xf>
    <xf numFmtId="0" fontId="28" fillId="0" borderId="1" xfId="0" applyFont="1" applyBorder="1" applyAlignment="1">
      <alignment wrapText="1"/>
    </xf>
    <xf numFmtId="0" fontId="28" fillId="0" borderId="6" xfId="0" applyFont="1" applyBorder="1" applyAlignment="1">
      <alignment wrapText="1"/>
    </xf>
    <xf numFmtId="0" fontId="54" fillId="0" borderId="13" xfId="0" applyFont="1" applyFill="1" applyBorder="1" applyAlignment="1">
      <alignment horizontal="center" vertical="center" textRotation="255" wrapText="1"/>
    </xf>
    <xf numFmtId="0" fontId="54" fillId="0" borderId="9" xfId="0" applyFont="1" applyFill="1" applyBorder="1" applyAlignment="1">
      <alignment horizontal="center" vertical="center" textRotation="255" wrapText="1"/>
    </xf>
    <xf numFmtId="0" fontId="54" fillId="0" borderId="14" xfId="0" applyFont="1" applyFill="1" applyBorder="1" applyAlignment="1">
      <alignment horizontal="center" vertical="center" textRotation="255" wrapText="1"/>
    </xf>
    <xf numFmtId="0" fontId="51" fillId="4" borderId="1" xfId="0" applyFont="1" applyFill="1" applyBorder="1" applyAlignment="1">
      <alignment horizontal="center" vertical="center" wrapText="1"/>
    </xf>
    <xf numFmtId="0" fontId="51" fillId="4" borderId="6" xfId="0" applyFont="1" applyFill="1" applyBorder="1" applyAlignment="1">
      <alignment horizontal="center" vertical="center" wrapText="1"/>
    </xf>
    <xf numFmtId="0" fontId="51" fillId="6" borderId="1" xfId="0" applyFont="1" applyFill="1" applyBorder="1" applyAlignment="1">
      <alignment horizontal="center" vertical="center" textRotation="255" wrapText="1"/>
    </xf>
    <xf numFmtId="0" fontId="51" fillId="7" borderId="1" xfId="0" applyFont="1" applyFill="1" applyBorder="1" applyAlignment="1">
      <alignment horizontal="center" vertical="center" wrapText="1"/>
    </xf>
    <xf numFmtId="0" fontId="51" fillId="7" borderId="6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 textRotation="255" wrapText="1" shrinkToFit="1"/>
    </xf>
    <xf numFmtId="0" fontId="28" fillId="0" borderId="8" xfId="0" applyFont="1" applyFill="1" applyBorder="1" applyAlignment="1">
      <alignment horizontal="center" vertical="center" textRotation="255" wrapText="1" shrinkToFit="1"/>
    </xf>
    <xf numFmtId="0" fontId="28" fillId="0" borderId="12" xfId="0" applyFont="1" applyFill="1" applyBorder="1" applyAlignment="1">
      <alignment horizontal="center" vertical="center" textRotation="255" wrapText="1" shrinkToFit="1"/>
    </xf>
    <xf numFmtId="0" fontId="28" fillId="0" borderId="13" xfId="0" applyFont="1" applyFill="1" applyBorder="1" applyAlignment="1">
      <alignment horizontal="center" vertical="center" textRotation="255" wrapText="1" shrinkToFit="1"/>
    </xf>
    <xf numFmtId="0" fontId="28" fillId="0" borderId="9" xfId="0" applyFont="1" applyFill="1" applyBorder="1" applyAlignment="1">
      <alignment horizontal="center" vertical="center" textRotation="255" wrapText="1" shrinkToFit="1"/>
    </xf>
    <xf numFmtId="0" fontId="28" fillId="0" borderId="14" xfId="0" applyFont="1" applyFill="1" applyBorder="1" applyAlignment="1">
      <alignment horizontal="center" vertical="center" textRotation="255" wrapText="1" shrinkToFit="1"/>
    </xf>
    <xf numFmtId="0" fontId="28" fillId="0" borderId="14" xfId="0" applyFont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 textRotation="255" wrapText="1"/>
    </xf>
    <xf numFmtId="0" fontId="28" fillId="0" borderId="8" xfId="0" applyFont="1" applyFill="1" applyBorder="1" applyAlignment="1">
      <alignment horizontal="center" vertical="center" textRotation="255" wrapText="1"/>
    </xf>
    <xf numFmtId="0" fontId="28" fillId="0" borderId="8" xfId="0" applyFont="1" applyBorder="1" applyAlignment="1">
      <alignment horizontal="center" vertical="center" textRotation="255" wrapText="1"/>
    </xf>
    <xf numFmtId="0" fontId="28" fillId="0" borderId="12" xfId="0" applyFont="1" applyBorder="1" applyAlignment="1">
      <alignment horizontal="center" vertical="center" textRotation="255" wrapText="1"/>
    </xf>
    <xf numFmtId="0" fontId="28" fillId="0" borderId="0" xfId="0" applyFont="1" applyFill="1" applyBorder="1" applyAlignment="1">
      <alignment horizontal="center" vertical="top" wrapText="1"/>
    </xf>
    <xf numFmtId="0" fontId="52" fillId="0" borderId="0" xfId="0" applyFont="1" applyFill="1" applyBorder="1" applyAlignment="1">
      <alignment horizontal="right" wrapText="1"/>
    </xf>
    <xf numFmtId="0" fontId="28" fillId="0" borderId="0" xfId="0" applyFont="1" applyFill="1" applyBorder="1" applyAlignment="1">
      <alignment horizontal="right" wrapText="1"/>
    </xf>
    <xf numFmtId="0" fontId="28" fillId="0" borderId="7" xfId="0" applyFont="1" applyFill="1" applyBorder="1" applyAlignment="1">
      <alignment horizontal="center" vertical="center" textRotation="255" wrapText="1"/>
    </xf>
    <xf numFmtId="0" fontId="28" fillId="0" borderId="12" xfId="0" applyFont="1" applyFill="1" applyBorder="1" applyAlignment="1">
      <alignment horizontal="center" vertical="center" textRotation="255" wrapText="1"/>
    </xf>
    <xf numFmtId="0" fontId="28" fillId="0" borderId="5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1D01E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70"/>
  <sheetViews>
    <sheetView tabSelected="1" topLeftCell="B27" zoomScale="50" zoomScaleNormal="50" zoomScaleSheetLayoutView="50" zoomScalePageLayoutView="50" workbookViewId="0">
      <selection activeCell="R28" sqref="R28"/>
    </sheetView>
  </sheetViews>
  <sheetFormatPr defaultColWidth="9" defaultRowHeight="23" x14ac:dyDescent="0.5"/>
  <cols>
    <col min="1" max="1" width="9.453125" style="1" customWidth="1"/>
    <col min="2" max="2" width="38" style="2" customWidth="1"/>
    <col min="3" max="3" width="10.453125" style="2" customWidth="1"/>
    <col min="4" max="4" width="8" style="2" customWidth="1"/>
    <col min="5" max="5" width="8.7265625" style="2" customWidth="1"/>
    <col min="6" max="6" width="8.26953125" style="2" customWidth="1"/>
    <col min="7" max="7" width="8.453125" style="2" customWidth="1"/>
    <col min="8" max="8" width="12" style="2" customWidth="1"/>
    <col min="9" max="9" width="44.08984375" style="2" customWidth="1"/>
    <col min="10" max="10" width="8" style="2" customWidth="1"/>
    <col min="11" max="11" width="7" style="2" customWidth="1"/>
    <col min="12" max="12" width="5.7265625" style="2" customWidth="1"/>
    <col min="13" max="13" width="9.36328125" style="2" customWidth="1"/>
    <col min="14" max="14" width="7.7265625" style="2" customWidth="1"/>
    <col min="15" max="15" width="5.7265625" style="2" customWidth="1"/>
    <col min="16" max="16" width="45.36328125" style="2" customWidth="1"/>
    <col min="17" max="19" width="5.7265625" style="2" customWidth="1"/>
    <col min="20" max="20" width="7.7265625" style="2" customWidth="1"/>
    <col min="21" max="21" width="8.453125" style="2" customWidth="1"/>
    <col min="22" max="22" width="5.7265625" style="2" customWidth="1"/>
    <col min="23" max="23" width="49.08984375" style="2" customWidth="1"/>
    <col min="24" max="24" width="7" style="2" customWidth="1"/>
    <col min="25" max="25" width="5.7265625" style="2" customWidth="1"/>
    <col min="26" max="26" width="7.54296875" style="2" customWidth="1"/>
    <col min="27" max="29" width="5.7265625" style="2" customWidth="1"/>
    <col min="30" max="30" width="7.90625" style="10" customWidth="1"/>
    <col min="31" max="16384" width="9" style="1"/>
  </cols>
  <sheetData>
    <row r="1" spans="1:30" ht="75" customHeight="1" x14ac:dyDescent="0.4">
      <c r="B1" s="304" t="s">
        <v>126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  <c r="R1" s="304"/>
      <c r="S1" s="304"/>
      <c r="T1" s="304"/>
      <c r="U1" s="304"/>
      <c r="V1" s="304"/>
      <c r="W1" s="304"/>
      <c r="X1" s="304"/>
      <c r="Y1" s="304"/>
      <c r="Z1" s="304"/>
      <c r="AA1" s="304"/>
      <c r="AB1" s="304"/>
      <c r="AC1" s="304"/>
      <c r="AD1" s="304"/>
    </row>
    <row r="2" spans="1:30" ht="116.25" customHeight="1" x14ac:dyDescent="0.45">
      <c r="B2" s="305" t="s">
        <v>120</v>
      </c>
      <c r="C2" s="305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6"/>
      <c r="Q2" s="306"/>
      <c r="R2" s="306"/>
      <c r="S2" s="306"/>
      <c r="T2" s="306"/>
      <c r="U2" s="306"/>
      <c r="V2" s="306"/>
      <c r="W2" s="306"/>
      <c r="X2" s="306"/>
      <c r="Y2" s="306"/>
      <c r="Z2" s="306"/>
      <c r="AA2" s="306"/>
      <c r="AB2" s="306"/>
      <c r="AC2" s="306"/>
      <c r="AD2" s="306"/>
    </row>
    <row r="3" spans="1:30" s="3" customFormat="1" ht="45" customHeight="1" x14ac:dyDescent="0.4">
      <c r="A3" s="319" t="s">
        <v>8</v>
      </c>
      <c r="B3" s="307" t="s">
        <v>3</v>
      </c>
      <c r="C3" s="307"/>
      <c r="D3" s="307"/>
      <c r="E3" s="307"/>
      <c r="F3" s="307"/>
      <c r="G3" s="307"/>
      <c r="H3" s="307"/>
      <c r="I3" s="307" t="s">
        <v>4</v>
      </c>
      <c r="J3" s="307"/>
      <c r="K3" s="307"/>
      <c r="L3" s="307"/>
      <c r="M3" s="307"/>
      <c r="N3" s="307"/>
      <c r="O3" s="307"/>
      <c r="P3" s="307" t="s">
        <v>5</v>
      </c>
      <c r="Q3" s="307"/>
      <c r="R3" s="307"/>
      <c r="S3" s="307"/>
      <c r="T3" s="307"/>
      <c r="U3" s="307"/>
      <c r="V3" s="307"/>
      <c r="W3" s="307" t="s">
        <v>6</v>
      </c>
      <c r="X3" s="307"/>
      <c r="Y3" s="307"/>
      <c r="Z3" s="307"/>
      <c r="AA3" s="307"/>
      <c r="AB3" s="307"/>
      <c r="AC3" s="307"/>
      <c r="AD3" s="11"/>
    </row>
    <row r="4" spans="1:30" s="3" customFormat="1" ht="45.75" customHeight="1" x14ac:dyDescent="0.4">
      <c r="A4" s="320"/>
      <c r="B4" s="307" t="s">
        <v>7</v>
      </c>
      <c r="C4" s="307" t="s">
        <v>0</v>
      </c>
      <c r="D4" s="307"/>
      <c r="E4" s="307"/>
      <c r="F4" s="307" t="s">
        <v>1</v>
      </c>
      <c r="G4" s="307"/>
      <c r="H4" s="307"/>
      <c r="I4" s="307" t="s">
        <v>7</v>
      </c>
      <c r="J4" s="307" t="s">
        <v>0</v>
      </c>
      <c r="K4" s="307"/>
      <c r="L4" s="307"/>
      <c r="M4" s="307" t="s">
        <v>1</v>
      </c>
      <c r="N4" s="307"/>
      <c r="O4" s="307"/>
      <c r="P4" s="307" t="s">
        <v>7</v>
      </c>
      <c r="Q4" s="307" t="s">
        <v>0</v>
      </c>
      <c r="R4" s="307"/>
      <c r="S4" s="307"/>
      <c r="T4" s="307" t="s">
        <v>1</v>
      </c>
      <c r="U4" s="307"/>
      <c r="V4" s="307"/>
      <c r="W4" s="307" t="s">
        <v>7</v>
      </c>
      <c r="X4" s="307" t="s">
        <v>0</v>
      </c>
      <c r="Y4" s="307"/>
      <c r="Z4" s="307"/>
      <c r="AA4" s="307" t="s">
        <v>1</v>
      </c>
      <c r="AB4" s="307"/>
      <c r="AC4" s="307"/>
      <c r="AD4" s="11"/>
    </row>
    <row r="5" spans="1:30" s="3" customFormat="1" ht="200.25" customHeight="1" thickBot="1" x14ac:dyDescent="0.45">
      <c r="A5" s="321"/>
      <c r="B5" s="308"/>
      <c r="C5" s="24" t="s">
        <v>2</v>
      </c>
      <c r="D5" s="24" t="s">
        <v>9</v>
      </c>
      <c r="E5" s="24" t="s">
        <v>10</v>
      </c>
      <c r="F5" s="24" t="s">
        <v>2</v>
      </c>
      <c r="G5" s="24" t="s">
        <v>9</v>
      </c>
      <c r="H5" s="24" t="s">
        <v>10</v>
      </c>
      <c r="I5" s="308"/>
      <c r="J5" s="24" t="s">
        <v>2</v>
      </c>
      <c r="K5" s="24" t="s">
        <v>9</v>
      </c>
      <c r="L5" s="24" t="s">
        <v>10</v>
      </c>
      <c r="M5" s="24" t="s">
        <v>2</v>
      </c>
      <c r="N5" s="24" t="s">
        <v>9</v>
      </c>
      <c r="O5" s="24" t="s">
        <v>10</v>
      </c>
      <c r="P5" s="308"/>
      <c r="Q5" s="24" t="s">
        <v>2</v>
      </c>
      <c r="R5" s="24" t="s">
        <v>9</v>
      </c>
      <c r="S5" s="24" t="s">
        <v>10</v>
      </c>
      <c r="T5" s="24" t="s">
        <v>2</v>
      </c>
      <c r="U5" s="24" t="s">
        <v>9</v>
      </c>
      <c r="V5" s="24" t="s">
        <v>10</v>
      </c>
      <c r="W5" s="308"/>
      <c r="X5" s="24" t="s">
        <v>2</v>
      </c>
      <c r="Y5" s="24" t="s">
        <v>9</v>
      </c>
      <c r="Z5" s="24" t="s">
        <v>10</v>
      </c>
      <c r="AA5" s="24" t="s">
        <v>2</v>
      </c>
      <c r="AB5" s="24" t="s">
        <v>9</v>
      </c>
      <c r="AC5" s="24" t="s">
        <v>10</v>
      </c>
      <c r="AD5" s="11"/>
    </row>
    <row r="6" spans="1:30" s="3" customFormat="1" ht="29.25" customHeight="1" x14ac:dyDescent="0.4">
      <c r="A6" s="300" t="s">
        <v>17</v>
      </c>
      <c r="B6" s="43" t="s">
        <v>25</v>
      </c>
      <c r="C6" s="44">
        <v>2</v>
      </c>
      <c r="D6" s="44">
        <v>2</v>
      </c>
      <c r="E6" s="45">
        <v>0</v>
      </c>
      <c r="F6" s="44">
        <v>2</v>
      </c>
      <c r="G6" s="44">
        <v>2</v>
      </c>
      <c r="H6" s="46">
        <v>0</v>
      </c>
      <c r="I6" s="43" t="s">
        <v>33</v>
      </c>
      <c r="J6" s="44">
        <v>0</v>
      </c>
      <c r="K6" s="44">
        <v>2</v>
      </c>
      <c r="L6" s="45">
        <v>0</v>
      </c>
      <c r="M6" s="44">
        <v>0</v>
      </c>
      <c r="N6" s="44">
        <v>2</v>
      </c>
      <c r="O6" s="45">
        <v>0</v>
      </c>
      <c r="P6" s="26"/>
      <c r="Q6" s="27"/>
      <c r="R6" s="27"/>
      <c r="S6" s="27"/>
      <c r="T6" s="27"/>
      <c r="U6" s="27"/>
      <c r="V6" s="27"/>
      <c r="W6" s="26"/>
      <c r="X6" s="27"/>
      <c r="Y6" s="27"/>
      <c r="Z6" s="27"/>
      <c r="AA6" s="27"/>
      <c r="AB6" s="27"/>
      <c r="AC6" s="27"/>
      <c r="AD6" s="11"/>
    </row>
    <row r="7" spans="1:30" s="3" customFormat="1" ht="29.25" customHeight="1" x14ac:dyDescent="0.4">
      <c r="A7" s="301"/>
      <c r="B7" s="43" t="s">
        <v>26</v>
      </c>
      <c r="C7" s="44">
        <v>2</v>
      </c>
      <c r="D7" s="44">
        <v>2</v>
      </c>
      <c r="E7" s="45">
        <v>0</v>
      </c>
      <c r="F7" s="44">
        <v>2</v>
      </c>
      <c r="G7" s="44">
        <v>2</v>
      </c>
      <c r="H7" s="47">
        <v>0</v>
      </c>
      <c r="I7" s="48" t="s">
        <v>34</v>
      </c>
      <c r="J7" s="49">
        <v>0</v>
      </c>
      <c r="K7" s="49">
        <v>2</v>
      </c>
      <c r="L7" s="45">
        <v>0</v>
      </c>
      <c r="M7" s="49"/>
      <c r="N7" s="49"/>
      <c r="O7" s="41"/>
      <c r="P7" s="25"/>
      <c r="Q7" s="18"/>
      <c r="R7" s="18"/>
      <c r="S7" s="18"/>
      <c r="T7" s="18"/>
      <c r="U7" s="18"/>
      <c r="V7" s="18"/>
      <c r="W7" s="25"/>
      <c r="X7" s="18"/>
      <c r="Y7" s="18"/>
      <c r="Z7" s="18"/>
      <c r="AA7" s="18"/>
      <c r="AB7" s="18"/>
      <c r="AC7" s="18"/>
      <c r="AD7" s="11"/>
    </row>
    <row r="8" spans="1:30" s="3" customFormat="1" ht="29.25" customHeight="1" x14ac:dyDescent="0.4">
      <c r="A8" s="301"/>
      <c r="B8" s="43" t="s">
        <v>27</v>
      </c>
      <c r="C8" s="44">
        <v>1</v>
      </c>
      <c r="D8" s="44">
        <v>2</v>
      </c>
      <c r="E8" s="45">
        <v>0</v>
      </c>
      <c r="F8" s="44">
        <v>1</v>
      </c>
      <c r="G8" s="44">
        <v>2</v>
      </c>
      <c r="H8" s="47">
        <v>0</v>
      </c>
      <c r="I8" s="43" t="s">
        <v>35</v>
      </c>
      <c r="J8" s="44">
        <v>2</v>
      </c>
      <c r="K8" s="44">
        <v>2</v>
      </c>
      <c r="L8" s="45">
        <v>0</v>
      </c>
      <c r="M8" s="44"/>
      <c r="N8" s="44"/>
      <c r="O8" s="41"/>
      <c r="P8" s="25"/>
      <c r="Q8" s="18"/>
      <c r="R8" s="18"/>
      <c r="S8" s="18"/>
      <c r="T8" s="18"/>
      <c r="U8" s="18"/>
      <c r="V8" s="18"/>
      <c r="W8" s="25"/>
      <c r="X8" s="18"/>
      <c r="Y8" s="18"/>
      <c r="Z8" s="18"/>
      <c r="AA8" s="18"/>
      <c r="AB8" s="18"/>
      <c r="AC8" s="18"/>
      <c r="AD8" s="11"/>
    </row>
    <row r="9" spans="1:30" s="3" customFormat="1" ht="29.25" customHeight="1" x14ac:dyDescent="0.4">
      <c r="A9" s="301"/>
      <c r="B9" s="48" t="s">
        <v>28</v>
      </c>
      <c r="C9" s="49">
        <v>0</v>
      </c>
      <c r="D9" s="49">
        <v>2</v>
      </c>
      <c r="E9" s="50">
        <v>0</v>
      </c>
      <c r="F9" s="51"/>
      <c r="G9" s="51"/>
      <c r="H9" s="47"/>
      <c r="I9" s="52" t="s">
        <v>36</v>
      </c>
      <c r="J9" s="44">
        <v>2</v>
      </c>
      <c r="K9" s="44">
        <v>2</v>
      </c>
      <c r="L9" s="44">
        <v>0</v>
      </c>
      <c r="M9" s="44">
        <v>2</v>
      </c>
      <c r="N9" s="44">
        <v>2</v>
      </c>
      <c r="O9" s="50">
        <v>0</v>
      </c>
      <c r="P9" s="25"/>
      <c r="Q9" s="18"/>
      <c r="R9" s="18"/>
      <c r="S9" s="18"/>
      <c r="T9" s="18"/>
      <c r="U9" s="18"/>
      <c r="V9" s="18"/>
      <c r="W9" s="25"/>
      <c r="X9" s="18"/>
      <c r="Y9" s="18"/>
      <c r="Z9" s="18"/>
      <c r="AA9" s="18"/>
      <c r="AB9" s="18"/>
      <c r="AC9" s="18"/>
      <c r="AD9" s="11"/>
    </row>
    <row r="10" spans="1:30" s="3" customFormat="1" ht="29.25" customHeight="1" x14ac:dyDescent="0.4">
      <c r="A10" s="301"/>
      <c r="B10" s="52" t="s">
        <v>29</v>
      </c>
      <c r="C10" s="44">
        <v>2</v>
      </c>
      <c r="D10" s="44">
        <v>2</v>
      </c>
      <c r="E10" s="44">
        <v>0</v>
      </c>
      <c r="F10" s="51"/>
      <c r="G10" s="51"/>
      <c r="H10" s="53"/>
      <c r="I10" s="23"/>
      <c r="J10" s="17"/>
      <c r="K10" s="17"/>
      <c r="L10" s="17"/>
      <c r="M10" s="17"/>
      <c r="N10" s="17"/>
      <c r="O10" s="17"/>
      <c r="P10" s="23"/>
      <c r="Q10" s="17"/>
      <c r="R10" s="17"/>
      <c r="S10" s="17"/>
      <c r="T10" s="17"/>
      <c r="U10" s="17"/>
      <c r="V10" s="17"/>
      <c r="W10" s="23"/>
      <c r="X10" s="17"/>
      <c r="Y10" s="17"/>
      <c r="Z10" s="17"/>
      <c r="AA10" s="17"/>
      <c r="AB10" s="17"/>
      <c r="AC10" s="17"/>
      <c r="AD10" s="11"/>
    </row>
    <row r="11" spans="1:30" s="3" customFormat="1" ht="29.25" customHeight="1" x14ac:dyDescent="0.4">
      <c r="A11" s="301"/>
      <c r="B11" s="43" t="s">
        <v>30</v>
      </c>
      <c r="C11" s="44">
        <v>2</v>
      </c>
      <c r="D11" s="44">
        <v>2</v>
      </c>
      <c r="E11" s="50">
        <v>0</v>
      </c>
      <c r="F11" s="44"/>
      <c r="G11" s="44"/>
      <c r="H11" s="53"/>
      <c r="I11" s="16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1"/>
    </row>
    <row r="12" spans="1:30" s="3" customFormat="1" ht="29.25" customHeight="1" x14ac:dyDescent="0.4">
      <c r="A12" s="301"/>
      <c r="B12" s="43" t="s">
        <v>31</v>
      </c>
      <c r="C12" s="50"/>
      <c r="D12" s="50"/>
      <c r="E12" s="50"/>
      <c r="F12" s="44">
        <v>2</v>
      </c>
      <c r="G12" s="44">
        <v>2</v>
      </c>
      <c r="H12" s="53">
        <v>0</v>
      </c>
      <c r="I12" s="16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1"/>
    </row>
    <row r="13" spans="1:30" s="3" customFormat="1" ht="29.25" customHeight="1" x14ac:dyDescent="0.4">
      <c r="A13" s="301"/>
      <c r="B13" s="43" t="s">
        <v>32</v>
      </c>
      <c r="C13" s="50"/>
      <c r="D13" s="50"/>
      <c r="E13" s="50"/>
      <c r="F13" s="44">
        <v>2</v>
      </c>
      <c r="G13" s="44">
        <v>2</v>
      </c>
      <c r="H13" s="53">
        <v>0</v>
      </c>
      <c r="I13" s="54"/>
      <c r="J13" s="54"/>
      <c r="K13" s="54"/>
      <c r="L13" s="54"/>
      <c r="M13" s="54"/>
      <c r="N13" s="54"/>
      <c r="O13" s="54"/>
      <c r="P13" s="6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1"/>
    </row>
    <row r="14" spans="1:30" s="3" customFormat="1" ht="29.25" customHeight="1" thickBot="1" x14ac:dyDescent="0.45">
      <c r="A14" s="303"/>
      <c r="B14" s="29" t="s">
        <v>13</v>
      </c>
      <c r="C14" s="21">
        <f t="shared" ref="C14:H14" si="0">SUM(C6:C13)</f>
        <v>9</v>
      </c>
      <c r="D14" s="21">
        <f t="shared" si="0"/>
        <v>12</v>
      </c>
      <c r="E14" s="21">
        <f t="shared" si="0"/>
        <v>0</v>
      </c>
      <c r="F14" s="21">
        <f t="shared" si="0"/>
        <v>9</v>
      </c>
      <c r="G14" s="21">
        <f t="shared" si="0"/>
        <v>10</v>
      </c>
      <c r="H14" s="21">
        <f t="shared" si="0"/>
        <v>0</v>
      </c>
      <c r="I14" s="29" t="s">
        <v>13</v>
      </c>
      <c r="J14" s="21">
        <f t="shared" ref="J14:O14" si="1">SUM(J6:J13)</f>
        <v>4</v>
      </c>
      <c r="K14" s="21">
        <f t="shared" si="1"/>
        <v>8</v>
      </c>
      <c r="L14" s="21">
        <f t="shared" si="1"/>
        <v>0</v>
      </c>
      <c r="M14" s="21">
        <f t="shared" si="1"/>
        <v>2</v>
      </c>
      <c r="N14" s="21">
        <f t="shared" si="1"/>
        <v>4</v>
      </c>
      <c r="O14" s="21">
        <f t="shared" si="1"/>
        <v>0</v>
      </c>
      <c r="P14" s="29" t="s">
        <v>13</v>
      </c>
      <c r="Q14" s="21">
        <f t="shared" ref="Q14:V14" si="2">SUM(Q6:Q13)</f>
        <v>0</v>
      </c>
      <c r="R14" s="21">
        <f t="shared" si="2"/>
        <v>0</v>
      </c>
      <c r="S14" s="21">
        <f t="shared" si="2"/>
        <v>0</v>
      </c>
      <c r="T14" s="21">
        <f t="shared" si="2"/>
        <v>0</v>
      </c>
      <c r="U14" s="21">
        <f t="shared" si="2"/>
        <v>0</v>
      </c>
      <c r="V14" s="21">
        <f t="shared" si="2"/>
        <v>0</v>
      </c>
      <c r="W14" s="29" t="s">
        <v>13</v>
      </c>
      <c r="X14" s="21">
        <f t="shared" ref="X14:AC14" si="3">SUM(X6:X13)</f>
        <v>0</v>
      </c>
      <c r="Y14" s="21">
        <f t="shared" si="3"/>
        <v>0</v>
      </c>
      <c r="Z14" s="21">
        <f t="shared" si="3"/>
        <v>0</v>
      </c>
      <c r="AA14" s="21">
        <f t="shared" si="3"/>
        <v>0</v>
      </c>
      <c r="AB14" s="21">
        <f t="shared" si="3"/>
        <v>0</v>
      </c>
      <c r="AC14" s="21">
        <f t="shared" si="3"/>
        <v>0</v>
      </c>
      <c r="AD14" s="12">
        <f>SUM(C14,F14,J14,M14,Q14,T14,X14,AA14)</f>
        <v>24</v>
      </c>
    </row>
    <row r="15" spans="1:30" s="3" customFormat="1" ht="57.75" customHeight="1" x14ac:dyDescent="0.4">
      <c r="A15" s="325" t="s">
        <v>18</v>
      </c>
      <c r="B15" s="55"/>
      <c r="C15" s="56"/>
      <c r="D15" s="56"/>
      <c r="E15" s="56"/>
      <c r="F15" s="56"/>
      <c r="G15" s="56"/>
      <c r="H15" s="56"/>
      <c r="I15" s="55" t="s">
        <v>99</v>
      </c>
      <c r="J15" s="56">
        <v>2</v>
      </c>
      <c r="K15" s="56">
        <v>2</v>
      </c>
      <c r="L15" s="56">
        <v>0</v>
      </c>
      <c r="M15" s="56">
        <v>2</v>
      </c>
      <c r="N15" s="56">
        <v>2</v>
      </c>
      <c r="O15" s="56">
        <v>0</v>
      </c>
      <c r="P15" s="57" t="s">
        <v>100</v>
      </c>
      <c r="Q15" s="56">
        <v>2</v>
      </c>
      <c r="R15" s="56">
        <v>2</v>
      </c>
      <c r="S15" s="56">
        <v>0</v>
      </c>
      <c r="T15" s="56">
        <v>2</v>
      </c>
      <c r="U15" s="56">
        <v>2</v>
      </c>
      <c r="V15" s="56">
        <v>0</v>
      </c>
      <c r="W15" s="31"/>
      <c r="X15" s="27"/>
      <c r="Y15" s="27"/>
      <c r="Z15" s="27"/>
      <c r="AA15" s="27"/>
      <c r="AB15" s="27"/>
      <c r="AC15" s="27"/>
      <c r="AD15" s="12"/>
    </row>
    <row r="16" spans="1:30" s="3" customFormat="1" ht="53.25" customHeight="1" x14ac:dyDescent="0.4">
      <c r="A16" s="301"/>
      <c r="B16" s="43" t="s">
        <v>37</v>
      </c>
      <c r="C16" s="44">
        <v>0</v>
      </c>
      <c r="D16" s="44">
        <v>2</v>
      </c>
      <c r="E16" s="44"/>
      <c r="F16" s="44">
        <v>0</v>
      </c>
      <c r="G16" s="44">
        <v>2</v>
      </c>
      <c r="H16" s="44"/>
      <c r="I16" s="43" t="s">
        <v>38</v>
      </c>
      <c r="J16" s="44">
        <v>0</v>
      </c>
      <c r="K16" s="44">
        <v>2</v>
      </c>
      <c r="L16" s="44"/>
      <c r="M16" s="44">
        <v>0</v>
      </c>
      <c r="N16" s="44">
        <v>2</v>
      </c>
      <c r="O16" s="44"/>
      <c r="P16" s="43" t="s">
        <v>39</v>
      </c>
      <c r="Q16" s="44">
        <v>0</v>
      </c>
      <c r="R16" s="44">
        <v>2</v>
      </c>
      <c r="S16" s="44"/>
      <c r="T16" s="44">
        <v>0</v>
      </c>
      <c r="U16" s="44">
        <v>0</v>
      </c>
      <c r="V16" s="44"/>
      <c r="W16" s="19" t="s">
        <v>40</v>
      </c>
      <c r="X16" s="18"/>
      <c r="Y16" s="18"/>
      <c r="Z16" s="18"/>
      <c r="AA16" s="18"/>
      <c r="AB16" s="18"/>
      <c r="AC16" s="18"/>
      <c r="AD16" s="12"/>
    </row>
    <row r="17" spans="1:30" s="3" customFormat="1" ht="29.25" customHeight="1" x14ac:dyDescent="0.4">
      <c r="A17" s="326"/>
      <c r="B17" s="22"/>
      <c r="C17" s="18"/>
      <c r="D17" s="17"/>
      <c r="E17" s="17"/>
      <c r="F17" s="17"/>
      <c r="G17" s="17"/>
      <c r="H17" s="17"/>
      <c r="I17" s="23"/>
      <c r="J17" s="17"/>
      <c r="K17" s="17"/>
      <c r="L17" s="17"/>
      <c r="M17" s="17"/>
      <c r="N17" s="17"/>
      <c r="O17" s="17"/>
      <c r="P17" s="23"/>
      <c r="Q17" s="17"/>
      <c r="R17" s="17"/>
      <c r="S17" s="17"/>
      <c r="T17" s="17"/>
      <c r="U17" s="17"/>
      <c r="V17" s="17"/>
      <c r="W17" s="19"/>
      <c r="X17" s="18"/>
      <c r="Y17" s="18"/>
      <c r="Z17" s="18"/>
      <c r="AA17" s="18"/>
      <c r="AB17" s="18"/>
      <c r="AC17" s="18"/>
      <c r="AD17" s="12"/>
    </row>
    <row r="18" spans="1:30" s="3" customFormat="1" ht="29.25" customHeight="1" thickBot="1" x14ac:dyDescent="0.45">
      <c r="A18" s="327"/>
      <c r="B18" s="29" t="s">
        <v>13</v>
      </c>
      <c r="C18" s="21">
        <f t="shared" ref="C18:H18" si="4">SUM(C15:C17)</f>
        <v>0</v>
      </c>
      <c r="D18" s="21">
        <f t="shared" si="4"/>
        <v>2</v>
      </c>
      <c r="E18" s="21">
        <f t="shared" si="4"/>
        <v>0</v>
      </c>
      <c r="F18" s="21">
        <f t="shared" si="4"/>
        <v>0</v>
      </c>
      <c r="G18" s="21">
        <f t="shared" si="4"/>
        <v>2</v>
      </c>
      <c r="H18" s="21">
        <f t="shared" si="4"/>
        <v>0</v>
      </c>
      <c r="I18" s="29" t="s">
        <v>13</v>
      </c>
      <c r="J18" s="21">
        <f>SUM(J15:J17)</f>
        <v>2</v>
      </c>
      <c r="K18" s="21">
        <f>SUM(K15:K17)</f>
        <v>4</v>
      </c>
      <c r="L18" s="21">
        <f>SUM(L15:L17)</f>
        <v>0</v>
      </c>
      <c r="M18" s="21">
        <f>SUM(M15:M17)</f>
        <v>2</v>
      </c>
      <c r="N18" s="21">
        <f t="shared" ref="N18:O18" si="5">SUM(N15:N17)</f>
        <v>4</v>
      </c>
      <c r="O18" s="21">
        <f t="shared" si="5"/>
        <v>0</v>
      </c>
      <c r="P18" s="29" t="s">
        <v>13</v>
      </c>
      <c r="Q18" s="21">
        <f t="shared" ref="Q18:V18" si="6">SUM(Q15:Q17)</f>
        <v>2</v>
      </c>
      <c r="R18" s="21">
        <f t="shared" si="6"/>
        <v>4</v>
      </c>
      <c r="S18" s="21">
        <f t="shared" si="6"/>
        <v>0</v>
      </c>
      <c r="T18" s="21">
        <f t="shared" si="6"/>
        <v>2</v>
      </c>
      <c r="U18" s="21">
        <f t="shared" si="6"/>
        <v>2</v>
      </c>
      <c r="V18" s="21">
        <f t="shared" si="6"/>
        <v>0</v>
      </c>
      <c r="W18" s="29" t="s">
        <v>13</v>
      </c>
      <c r="X18" s="21">
        <f t="shared" ref="X18:AC18" si="7">SUM(X15:X17)</f>
        <v>0</v>
      </c>
      <c r="Y18" s="21">
        <f t="shared" si="7"/>
        <v>0</v>
      </c>
      <c r="Z18" s="21">
        <f t="shared" si="7"/>
        <v>0</v>
      </c>
      <c r="AA18" s="21">
        <f t="shared" si="7"/>
        <v>0</v>
      </c>
      <c r="AB18" s="21">
        <f t="shared" si="7"/>
        <v>0</v>
      </c>
      <c r="AC18" s="21">
        <f t="shared" si="7"/>
        <v>0</v>
      </c>
      <c r="AD18" s="12">
        <f>SUM(C18,F18,J18,M18,Q18,T18,X18,AA18)</f>
        <v>8</v>
      </c>
    </row>
    <row r="19" spans="1:30" s="3" customFormat="1" ht="29.25" customHeight="1" x14ac:dyDescent="0.4">
      <c r="A19" s="300" t="s">
        <v>20</v>
      </c>
      <c r="B19" s="58" t="s">
        <v>41</v>
      </c>
      <c r="C19" s="50"/>
      <c r="D19" s="50"/>
      <c r="E19" s="44"/>
      <c r="F19" s="44">
        <v>2</v>
      </c>
      <c r="G19" s="44">
        <v>2</v>
      </c>
      <c r="H19" s="44">
        <v>0</v>
      </c>
      <c r="I19" s="58" t="s">
        <v>42</v>
      </c>
      <c r="J19" s="44">
        <v>2</v>
      </c>
      <c r="K19" s="44">
        <v>2</v>
      </c>
      <c r="L19" s="44">
        <v>0</v>
      </c>
      <c r="M19" s="44"/>
      <c r="N19" s="44"/>
      <c r="O19" s="44"/>
      <c r="P19" s="43" t="s">
        <v>43</v>
      </c>
      <c r="Q19" s="44">
        <v>2</v>
      </c>
      <c r="R19" s="44">
        <v>2</v>
      </c>
      <c r="S19" s="27"/>
      <c r="T19" s="27"/>
      <c r="U19" s="27"/>
      <c r="V19" s="27"/>
      <c r="W19" s="37"/>
      <c r="X19" s="27"/>
      <c r="Y19" s="27"/>
      <c r="Z19" s="27"/>
      <c r="AA19" s="27"/>
      <c r="AB19" s="27"/>
      <c r="AC19" s="27"/>
      <c r="AD19" s="12"/>
    </row>
    <row r="20" spans="1:30" s="3" customFormat="1" ht="29.25" customHeight="1" x14ac:dyDescent="0.4">
      <c r="A20" s="301"/>
      <c r="B20" s="58"/>
      <c r="C20" s="50"/>
      <c r="D20" s="50"/>
      <c r="E20" s="44"/>
      <c r="F20" s="44"/>
      <c r="G20" s="44"/>
      <c r="H20" s="44"/>
      <c r="I20" s="48" t="s">
        <v>44</v>
      </c>
      <c r="J20" s="49"/>
      <c r="K20" s="49"/>
      <c r="L20" s="49"/>
      <c r="M20" s="49">
        <v>2</v>
      </c>
      <c r="N20" s="49">
        <v>2</v>
      </c>
      <c r="O20" s="49">
        <v>0</v>
      </c>
      <c r="P20" s="43"/>
      <c r="Q20" s="44"/>
      <c r="R20" s="44"/>
      <c r="S20" s="17"/>
      <c r="T20" s="17"/>
      <c r="U20" s="17"/>
      <c r="V20" s="17"/>
      <c r="W20" s="38"/>
      <c r="X20" s="17"/>
      <c r="Y20" s="17"/>
      <c r="Z20" s="17"/>
      <c r="AA20" s="17"/>
      <c r="AB20" s="17"/>
      <c r="AC20" s="17"/>
      <c r="AD20" s="12"/>
    </row>
    <row r="21" spans="1:30" s="3" customFormat="1" ht="29.25" customHeight="1" x14ac:dyDescent="0.4">
      <c r="A21" s="301"/>
      <c r="B21" s="38"/>
      <c r="C21" s="17"/>
      <c r="D21" s="17"/>
      <c r="E21" s="17"/>
      <c r="F21" s="17"/>
      <c r="G21" s="17"/>
      <c r="H21" s="17"/>
      <c r="I21" s="38"/>
      <c r="J21" s="17"/>
      <c r="K21" s="17"/>
      <c r="L21" s="17"/>
      <c r="M21" s="17"/>
      <c r="N21" s="17"/>
      <c r="O21" s="17"/>
      <c r="P21" s="38"/>
      <c r="Q21" s="17"/>
      <c r="R21" s="17"/>
      <c r="S21" s="17"/>
      <c r="T21" s="17"/>
      <c r="U21" s="17"/>
      <c r="V21" s="17"/>
      <c r="W21" s="38"/>
      <c r="X21" s="17"/>
      <c r="Y21" s="17"/>
      <c r="Z21" s="17"/>
      <c r="AA21" s="17"/>
      <c r="AB21" s="17"/>
      <c r="AC21" s="17"/>
      <c r="AD21" s="12"/>
    </row>
    <row r="22" spans="1:30" s="3" customFormat="1" ht="42.75" customHeight="1" thickBot="1" x14ac:dyDescent="0.45">
      <c r="A22" s="303"/>
      <c r="B22" s="29" t="s">
        <v>13</v>
      </c>
      <c r="C22" s="21">
        <f>SUM(C19)</f>
        <v>0</v>
      </c>
      <c r="D22" s="21">
        <f>SUM(D19)</f>
        <v>0</v>
      </c>
      <c r="E22" s="21">
        <f>SUM(E19)</f>
        <v>0</v>
      </c>
      <c r="F22" s="21">
        <v>2</v>
      </c>
      <c r="G22" s="21">
        <v>2</v>
      </c>
      <c r="H22" s="21">
        <f>SUM(H19)</f>
        <v>0</v>
      </c>
      <c r="I22" s="29" t="s">
        <v>13</v>
      </c>
      <c r="J22" s="21">
        <f t="shared" ref="J22:O22" si="8">SUM(J19:J21)</f>
        <v>2</v>
      </c>
      <c r="K22" s="21">
        <f t="shared" si="8"/>
        <v>2</v>
      </c>
      <c r="L22" s="21">
        <f t="shared" si="8"/>
        <v>0</v>
      </c>
      <c r="M22" s="21">
        <f t="shared" si="8"/>
        <v>2</v>
      </c>
      <c r="N22" s="21">
        <f t="shared" si="8"/>
        <v>2</v>
      </c>
      <c r="O22" s="21">
        <f t="shared" si="8"/>
        <v>0</v>
      </c>
      <c r="P22" s="29" t="s">
        <v>13</v>
      </c>
      <c r="Q22" s="21">
        <f t="shared" ref="Q22:V22" si="9">SUM(Q19:Q21)</f>
        <v>2</v>
      </c>
      <c r="R22" s="21">
        <f t="shared" si="9"/>
        <v>2</v>
      </c>
      <c r="S22" s="21">
        <f t="shared" si="9"/>
        <v>0</v>
      </c>
      <c r="T22" s="21">
        <f t="shared" si="9"/>
        <v>0</v>
      </c>
      <c r="U22" s="21">
        <f t="shared" si="9"/>
        <v>0</v>
      </c>
      <c r="V22" s="21">
        <f t="shared" si="9"/>
        <v>0</v>
      </c>
      <c r="W22" s="29" t="s">
        <v>13</v>
      </c>
      <c r="X22" s="21">
        <f t="shared" ref="X22:AC22" si="10">SUM(X21:X21)</f>
        <v>0</v>
      </c>
      <c r="Y22" s="21">
        <f t="shared" si="10"/>
        <v>0</v>
      </c>
      <c r="Z22" s="21">
        <f t="shared" si="10"/>
        <v>0</v>
      </c>
      <c r="AA22" s="21">
        <f t="shared" si="10"/>
        <v>0</v>
      </c>
      <c r="AB22" s="21">
        <f t="shared" si="10"/>
        <v>0</v>
      </c>
      <c r="AC22" s="21">
        <f t="shared" si="10"/>
        <v>0</v>
      </c>
      <c r="AD22" s="94">
        <f>SUM(C22,F22,J22,M22,Q22,T22,X22,AA22)</f>
        <v>8</v>
      </c>
    </row>
    <row r="23" spans="1:30" s="5" customFormat="1" ht="30" customHeight="1" x14ac:dyDescent="0.6">
      <c r="A23" s="302" t="s">
        <v>218</v>
      </c>
      <c r="B23" s="30"/>
      <c r="C23" s="27"/>
      <c r="D23" s="27"/>
      <c r="E23" s="27"/>
      <c r="F23" s="27"/>
      <c r="G23" s="27"/>
      <c r="H23" s="27"/>
      <c r="I23" s="26"/>
      <c r="J23" s="27"/>
      <c r="K23" s="27"/>
      <c r="L23" s="27"/>
      <c r="M23" s="27"/>
      <c r="N23" s="27"/>
      <c r="O23" s="27"/>
      <c r="P23" s="59" t="s">
        <v>47</v>
      </c>
      <c r="Q23" s="44"/>
      <c r="R23" s="44"/>
      <c r="S23" s="44"/>
      <c r="T23" s="44">
        <v>2</v>
      </c>
      <c r="U23" s="44">
        <v>2</v>
      </c>
      <c r="V23" s="32"/>
      <c r="W23" s="30"/>
      <c r="X23" s="27"/>
      <c r="Y23" s="27"/>
      <c r="Z23" s="27"/>
      <c r="AA23" s="27"/>
      <c r="AB23" s="27"/>
      <c r="AC23" s="27"/>
      <c r="AD23" s="94"/>
    </row>
    <row r="24" spans="1:30" s="5" customFormat="1" ht="30" customHeight="1" x14ac:dyDescent="0.6">
      <c r="A24" s="301"/>
      <c r="B24" s="22"/>
      <c r="C24" s="18"/>
      <c r="D24" s="18"/>
      <c r="E24" s="18"/>
      <c r="F24" s="18"/>
      <c r="G24" s="18"/>
      <c r="H24" s="18"/>
      <c r="I24" s="25"/>
      <c r="J24" s="18"/>
      <c r="K24" s="18"/>
      <c r="L24" s="18"/>
      <c r="M24" s="18"/>
      <c r="N24" s="18"/>
      <c r="O24" s="18"/>
      <c r="P24" s="60" t="s">
        <v>45</v>
      </c>
      <c r="Q24" s="44"/>
      <c r="R24" s="44"/>
      <c r="S24" s="44"/>
      <c r="T24" s="44">
        <v>2</v>
      </c>
      <c r="U24" s="44">
        <v>2</v>
      </c>
      <c r="V24" s="20"/>
      <c r="W24" s="22"/>
      <c r="X24" s="18"/>
      <c r="Y24" s="18"/>
      <c r="Z24" s="18"/>
      <c r="AA24" s="18"/>
      <c r="AB24" s="18"/>
      <c r="AC24" s="18"/>
      <c r="AD24" s="94"/>
    </row>
    <row r="25" spans="1:30" s="5" customFormat="1" ht="30" customHeight="1" x14ac:dyDescent="0.6">
      <c r="A25" s="301"/>
      <c r="B25" s="22"/>
      <c r="C25" s="18"/>
      <c r="D25" s="18"/>
      <c r="E25" s="18"/>
      <c r="F25" s="18"/>
      <c r="G25" s="18"/>
      <c r="H25" s="18"/>
      <c r="I25" s="25"/>
      <c r="J25" s="18"/>
      <c r="K25" s="18"/>
      <c r="L25" s="18"/>
      <c r="M25" s="18"/>
      <c r="N25" s="18"/>
      <c r="O25" s="18"/>
      <c r="P25" s="60" t="s">
        <v>46</v>
      </c>
      <c r="Q25" s="45"/>
      <c r="R25" s="45"/>
      <c r="S25" s="45"/>
      <c r="T25" s="45">
        <v>2</v>
      </c>
      <c r="U25" s="45">
        <v>2</v>
      </c>
      <c r="V25" s="20"/>
      <c r="W25" s="22"/>
      <c r="X25" s="18"/>
      <c r="Y25" s="18"/>
      <c r="Z25" s="18"/>
      <c r="AA25" s="18"/>
      <c r="AB25" s="18"/>
      <c r="AC25" s="18"/>
      <c r="AD25" s="94"/>
    </row>
    <row r="26" spans="1:30" s="5" customFormat="1" ht="30" customHeight="1" thickBot="1" x14ac:dyDescent="0.45">
      <c r="A26" s="303"/>
      <c r="B26" s="75" t="s">
        <v>13</v>
      </c>
      <c r="C26" s="76">
        <f ca="1">SUM(C26)</f>
        <v>0</v>
      </c>
      <c r="D26" s="76">
        <f t="shared" ref="D26:H26" si="11">SUM(D23)</f>
        <v>0</v>
      </c>
      <c r="E26" s="76">
        <f t="shared" si="11"/>
        <v>0</v>
      </c>
      <c r="F26" s="76">
        <f t="shared" si="11"/>
        <v>0</v>
      </c>
      <c r="G26" s="76">
        <f t="shared" si="11"/>
        <v>0</v>
      </c>
      <c r="H26" s="21">
        <f t="shared" si="11"/>
        <v>0</v>
      </c>
      <c r="I26" s="75" t="s">
        <v>13</v>
      </c>
      <c r="J26" s="76">
        <f t="shared" ref="J26:O26" si="12">SUM(J23:J25)</f>
        <v>0</v>
      </c>
      <c r="K26" s="76">
        <f t="shared" si="12"/>
        <v>0</v>
      </c>
      <c r="L26" s="76">
        <f t="shared" si="12"/>
        <v>0</v>
      </c>
      <c r="M26" s="76">
        <f t="shared" si="12"/>
        <v>0</v>
      </c>
      <c r="N26" s="76">
        <f t="shared" si="12"/>
        <v>0</v>
      </c>
      <c r="O26" s="76">
        <f t="shared" si="12"/>
        <v>0</v>
      </c>
      <c r="P26" s="75" t="s">
        <v>13</v>
      </c>
      <c r="Q26" s="76">
        <f>SUM(Q23:Q25)</f>
        <v>0</v>
      </c>
      <c r="R26" s="76">
        <f>SUM(R23:R25)</f>
        <v>0</v>
      </c>
      <c r="S26" s="76">
        <f>SUM(S23:S25)</f>
        <v>0</v>
      </c>
      <c r="T26" s="76">
        <v>2</v>
      </c>
      <c r="U26" s="76">
        <v>2</v>
      </c>
      <c r="V26" s="76">
        <f>SUM(V23:V25)</f>
        <v>0</v>
      </c>
      <c r="W26" s="29" t="s">
        <v>13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94">
        <f ca="1">SUM(C26,F26,J26,M26,Q26,T26,X26,AA26)</f>
        <v>2</v>
      </c>
    </row>
    <row r="27" spans="1:30" s="8" customFormat="1" ht="30" customHeight="1" x14ac:dyDescent="0.4">
      <c r="A27" s="300" t="s">
        <v>19</v>
      </c>
      <c r="B27" s="82" t="s">
        <v>57</v>
      </c>
      <c r="C27" s="39">
        <v>2</v>
      </c>
      <c r="D27" s="39">
        <v>2</v>
      </c>
      <c r="E27" s="50">
        <v>0</v>
      </c>
      <c r="F27" s="39">
        <v>2</v>
      </c>
      <c r="G27" s="39">
        <v>2</v>
      </c>
      <c r="H27" s="50">
        <v>0</v>
      </c>
      <c r="I27" s="62" t="s">
        <v>72</v>
      </c>
      <c r="J27" s="63">
        <v>3</v>
      </c>
      <c r="K27" s="63">
        <v>3</v>
      </c>
      <c r="L27" s="88">
        <v>0</v>
      </c>
      <c r="M27" s="88"/>
      <c r="N27" s="63"/>
      <c r="O27" s="89"/>
      <c r="P27" s="62" t="s">
        <v>74</v>
      </c>
      <c r="Q27" s="63">
        <v>2</v>
      </c>
      <c r="R27" s="63">
        <v>2</v>
      </c>
      <c r="S27" s="64">
        <v>0</v>
      </c>
      <c r="T27" s="63">
        <v>2</v>
      </c>
      <c r="U27" s="127">
        <v>2</v>
      </c>
      <c r="V27" s="79">
        <v>0</v>
      </c>
      <c r="W27" s="85" t="s">
        <v>220</v>
      </c>
      <c r="X27" s="83">
        <v>6</v>
      </c>
      <c r="Y27" s="83">
        <v>0</v>
      </c>
      <c r="Z27" s="50">
        <v>12</v>
      </c>
      <c r="AA27" s="50"/>
      <c r="AB27" s="92"/>
      <c r="AC27" s="69"/>
      <c r="AD27" s="28"/>
    </row>
    <row r="28" spans="1:30" s="8" customFormat="1" ht="30" customHeight="1" x14ac:dyDescent="0.4">
      <c r="A28" s="301"/>
      <c r="B28" s="82" t="s">
        <v>58</v>
      </c>
      <c r="C28" s="84">
        <v>3</v>
      </c>
      <c r="D28" s="39">
        <v>3</v>
      </c>
      <c r="E28" s="50">
        <v>0</v>
      </c>
      <c r="F28" s="39"/>
      <c r="G28" s="39"/>
      <c r="H28" s="50"/>
      <c r="I28" s="90" t="s">
        <v>61</v>
      </c>
      <c r="J28" s="63">
        <v>3</v>
      </c>
      <c r="K28" s="63">
        <v>3</v>
      </c>
      <c r="L28" s="88">
        <v>0</v>
      </c>
      <c r="M28" s="88"/>
      <c r="N28" s="88"/>
      <c r="O28" s="91"/>
      <c r="P28" s="62" t="s">
        <v>219</v>
      </c>
      <c r="Q28" s="63">
        <v>2</v>
      </c>
      <c r="R28" s="63">
        <v>3</v>
      </c>
      <c r="S28" s="64">
        <v>0</v>
      </c>
      <c r="T28" s="63">
        <v>0</v>
      </c>
      <c r="U28" s="127">
        <v>0</v>
      </c>
      <c r="V28" s="81">
        <v>0</v>
      </c>
      <c r="W28" s="85" t="s">
        <v>221</v>
      </c>
      <c r="X28" s="83">
        <v>3</v>
      </c>
      <c r="Y28" s="83">
        <v>0</v>
      </c>
      <c r="Z28" s="50">
        <v>6</v>
      </c>
      <c r="AA28" s="50"/>
      <c r="AB28" s="92"/>
      <c r="AC28" s="71"/>
      <c r="AD28" s="28"/>
    </row>
    <row r="29" spans="1:30" s="8" customFormat="1" ht="30" customHeight="1" x14ac:dyDescent="0.4">
      <c r="A29" s="301"/>
      <c r="B29" s="85" t="s">
        <v>59</v>
      </c>
      <c r="C29" s="83">
        <v>3</v>
      </c>
      <c r="D29" s="83">
        <v>3</v>
      </c>
      <c r="E29" s="50">
        <v>0</v>
      </c>
      <c r="F29" s="83"/>
      <c r="G29" s="83"/>
      <c r="H29" s="50"/>
      <c r="I29" s="62" t="s">
        <v>71</v>
      </c>
      <c r="J29" s="63">
        <v>2</v>
      </c>
      <c r="K29" s="63">
        <v>2</v>
      </c>
      <c r="L29" s="64">
        <v>0</v>
      </c>
      <c r="M29" s="63">
        <v>2</v>
      </c>
      <c r="N29" s="88">
        <v>2</v>
      </c>
      <c r="O29" s="91">
        <v>0</v>
      </c>
      <c r="P29" s="62" t="s">
        <v>75</v>
      </c>
      <c r="Q29" s="63">
        <v>2</v>
      </c>
      <c r="R29" s="63">
        <v>2</v>
      </c>
      <c r="S29" s="64">
        <v>0</v>
      </c>
      <c r="T29" s="63">
        <v>2</v>
      </c>
      <c r="U29" s="127">
        <v>2</v>
      </c>
      <c r="V29" s="81">
        <v>0</v>
      </c>
      <c r="W29" s="82" t="s">
        <v>77</v>
      </c>
      <c r="X29" s="83">
        <v>3</v>
      </c>
      <c r="Y29" s="83">
        <v>3</v>
      </c>
      <c r="Z29" s="50">
        <v>0</v>
      </c>
      <c r="AA29" s="50"/>
      <c r="AB29" s="92"/>
      <c r="AC29" s="71"/>
      <c r="AD29" s="28"/>
    </row>
    <row r="30" spans="1:30" s="8" customFormat="1" ht="30" customHeight="1" x14ac:dyDescent="0.4">
      <c r="A30" s="301"/>
      <c r="B30" s="82" t="s">
        <v>60</v>
      </c>
      <c r="C30" s="83"/>
      <c r="D30" s="83"/>
      <c r="E30" s="86"/>
      <c r="F30" s="39">
        <v>3</v>
      </c>
      <c r="G30" s="39">
        <v>3</v>
      </c>
      <c r="H30" s="86">
        <v>0</v>
      </c>
      <c r="I30" s="90" t="s">
        <v>62</v>
      </c>
      <c r="J30" s="63"/>
      <c r="K30" s="63"/>
      <c r="L30" s="64"/>
      <c r="M30" s="63">
        <v>3</v>
      </c>
      <c r="N30" s="63">
        <v>3</v>
      </c>
      <c r="O30" s="91">
        <v>0</v>
      </c>
      <c r="P30" s="90" t="s">
        <v>64</v>
      </c>
      <c r="Q30" s="64"/>
      <c r="R30" s="64"/>
      <c r="S30" s="64"/>
      <c r="T30" s="63">
        <v>3</v>
      </c>
      <c r="U30" s="127">
        <v>3</v>
      </c>
      <c r="V30" s="79">
        <v>0</v>
      </c>
      <c r="W30" s="85" t="s">
        <v>68</v>
      </c>
      <c r="X30" s="83">
        <v>2</v>
      </c>
      <c r="Y30" s="83">
        <v>2</v>
      </c>
      <c r="Z30" s="50">
        <v>0</v>
      </c>
      <c r="AA30" s="50"/>
      <c r="AB30" s="50"/>
      <c r="AC30" s="71"/>
      <c r="AD30" s="28"/>
    </row>
    <row r="31" spans="1:30" s="8" customFormat="1" ht="30" customHeight="1" x14ac:dyDescent="0.4">
      <c r="A31" s="301"/>
      <c r="B31" s="87"/>
      <c r="C31" s="87"/>
      <c r="D31" s="87"/>
      <c r="E31" s="87"/>
      <c r="F31" s="87"/>
      <c r="G31" s="87"/>
      <c r="H31" s="44"/>
      <c r="I31" s="90" t="s">
        <v>73</v>
      </c>
      <c r="J31" s="63"/>
      <c r="K31" s="63"/>
      <c r="L31" s="64"/>
      <c r="M31" s="63">
        <v>3</v>
      </c>
      <c r="N31" s="63">
        <v>3</v>
      </c>
      <c r="O31" s="91">
        <v>0</v>
      </c>
      <c r="P31" s="62" t="s">
        <v>76</v>
      </c>
      <c r="Q31" s="64"/>
      <c r="R31" s="64"/>
      <c r="S31" s="64"/>
      <c r="T31" s="63">
        <v>3</v>
      </c>
      <c r="U31" s="127">
        <v>3</v>
      </c>
      <c r="V31" s="79">
        <v>0</v>
      </c>
      <c r="W31" s="82" t="s">
        <v>78</v>
      </c>
      <c r="X31" s="83"/>
      <c r="Y31" s="83"/>
      <c r="Z31" s="50"/>
      <c r="AA31" s="83">
        <v>3</v>
      </c>
      <c r="AB31" s="83">
        <v>3</v>
      </c>
      <c r="AC31" s="69">
        <v>0</v>
      </c>
      <c r="AD31" s="28"/>
    </row>
    <row r="32" spans="1:30" s="8" customFormat="1" ht="30" customHeight="1" x14ac:dyDescent="0.4">
      <c r="A32" s="301"/>
      <c r="B32" s="77"/>
      <c r="C32" s="77"/>
      <c r="D32" s="77"/>
      <c r="E32" s="77"/>
      <c r="F32" s="77"/>
      <c r="G32" s="77"/>
      <c r="H32" s="40"/>
      <c r="I32" s="77"/>
      <c r="J32" s="77"/>
      <c r="K32" s="77"/>
      <c r="L32" s="77"/>
      <c r="M32" s="77"/>
      <c r="N32" s="77"/>
      <c r="O32" s="78"/>
      <c r="P32" s="77"/>
      <c r="Q32" s="77"/>
      <c r="R32" s="77"/>
      <c r="S32" s="77"/>
      <c r="T32" s="77"/>
      <c r="U32" s="128"/>
      <c r="V32" s="81"/>
      <c r="W32" s="85" t="s">
        <v>67</v>
      </c>
      <c r="X32" s="93"/>
      <c r="Y32" s="93"/>
      <c r="Z32" s="50"/>
      <c r="AA32" s="83">
        <v>2</v>
      </c>
      <c r="AB32" s="83">
        <v>2</v>
      </c>
      <c r="AC32" s="73">
        <v>0</v>
      </c>
      <c r="AD32" s="28"/>
    </row>
    <row r="33" spans="1:30" s="8" customFormat="1" ht="30" customHeight="1" x14ac:dyDescent="0.4">
      <c r="A33" s="301"/>
      <c r="B33" s="62"/>
      <c r="C33" s="63"/>
      <c r="D33" s="63"/>
      <c r="E33" s="64"/>
      <c r="F33" s="63"/>
      <c r="G33" s="63"/>
      <c r="H33" s="40"/>
      <c r="I33" s="77"/>
      <c r="J33" s="77"/>
      <c r="K33" s="77"/>
      <c r="L33" s="77"/>
      <c r="M33" s="77"/>
      <c r="N33" s="77"/>
      <c r="O33" s="78"/>
      <c r="P33" s="77"/>
      <c r="Q33" s="77"/>
      <c r="R33" s="77"/>
      <c r="S33" s="77"/>
      <c r="T33" s="77"/>
      <c r="U33" s="128"/>
      <c r="V33" s="81"/>
      <c r="W33" s="52"/>
      <c r="X33" s="44"/>
      <c r="Y33" s="44"/>
      <c r="Z33" s="44"/>
      <c r="AA33" s="51"/>
      <c r="AB33" s="51"/>
      <c r="AC33" s="73"/>
      <c r="AD33" s="28"/>
    </row>
    <row r="34" spans="1:30" s="8" customFormat="1" ht="34.5" customHeight="1" thickBot="1" x14ac:dyDescent="0.45">
      <c r="A34" s="301"/>
      <c r="B34" s="29" t="s">
        <v>13</v>
      </c>
      <c r="C34" s="21">
        <f>SUM(C27:C33)</f>
        <v>8</v>
      </c>
      <c r="D34" s="21">
        <f>SUM(D27:D33)</f>
        <v>8</v>
      </c>
      <c r="E34" s="21">
        <f t="shared" ref="E34:H34" si="13">SUM(E27:E33)</f>
        <v>0</v>
      </c>
      <c r="F34" s="21">
        <f t="shared" si="13"/>
        <v>5</v>
      </c>
      <c r="G34" s="21">
        <f t="shared" si="13"/>
        <v>5</v>
      </c>
      <c r="H34" s="21">
        <f t="shared" si="13"/>
        <v>0</v>
      </c>
      <c r="I34" s="29" t="s">
        <v>13</v>
      </c>
      <c r="J34" s="21">
        <f>SUM(J27:J33)</f>
        <v>8</v>
      </c>
      <c r="K34" s="21">
        <f t="shared" ref="K34:N34" si="14">SUM(K27:K33)</f>
        <v>8</v>
      </c>
      <c r="L34" s="21">
        <f t="shared" si="14"/>
        <v>0</v>
      </c>
      <c r="M34" s="21">
        <f t="shared" si="14"/>
        <v>8</v>
      </c>
      <c r="N34" s="21">
        <f t="shared" si="14"/>
        <v>8</v>
      </c>
      <c r="O34" s="78">
        <v>0</v>
      </c>
      <c r="P34" s="29" t="s">
        <v>13</v>
      </c>
      <c r="Q34" s="21">
        <f>SUM(Q27:Q33)</f>
        <v>6</v>
      </c>
      <c r="R34" s="21">
        <f t="shared" ref="R34:U34" si="15">SUM(R27:R33)</f>
        <v>7</v>
      </c>
      <c r="S34" s="21">
        <f t="shared" si="15"/>
        <v>0</v>
      </c>
      <c r="T34" s="21">
        <f t="shared" si="15"/>
        <v>10</v>
      </c>
      <c r="U34" s="21">
        <f t="shared" si="15"/>
        <v>10</v>
      </c>
      <c r="V34" s="21">
        <f t="shared" ref="V34:AC34" si="16">SUM(V26:V33)</f>
        <v>0</v>
      </c>
      <c r="W34" s="29" t="s">
        <v>13</v>
      </c>
      <c r="X34" s="21">
        <f t="shared" si="16"/>
        <v>14</v>
      </c>
      <c r="Y34" s="21">
        <f t="shared" si="16"/>
        <v>5</v>
      </c>
      <c r="Z34" s="21">
        <f t="shared" si="16"/>
        <v>18</v>
      </c>
      <c r="AA34" s="21">
        <f t="shared" si="16"/>
        <v>5</v>
      </c>
      <c r="AB34" s="21">
        <f t="shared" si="16"/>
        <v>5</v>
      </c>
      <c r="AC34" s="21">
        <f t="shared" si="16"/>
        <v>0</v>
      </c>
      <c r="AD34" s="94">
        <f>SUM(C34,F34,J34,M34,Q34,T34,X34,AA34)</f>
        <v>64</v>
      </c>
    </row>
    <row r="35" spans="1:30" s="9" customFormat="1" ht="30" customHeight="1" x14ac:dyDescent="0.4">
      <c r="A35" s="322" t="s">
        <v>21</v>
      </c>
      <c r="B35" s="123" t="s">
        <v>107</v>
      </c>
      <c r="C35" s="120">
        <v>2</v>
      </c>
      <c r="D35" s="120">
        <v>2</v>
      </c>
      <c r="E35" s="120">
        <v>0</v>
      </c>
      <c r="F35" s="120"/>
      <c r="G35" s="120"/>
      <c r="H35" s="27"/>
      <c r="I35" s="118" t="s">
        <v>101</v>
      </c>
      <c r="J35" s="119">
        <v>2</v>
      </c>
      <c r="K35" s="119">
        <v>2</v>
      </c>
      <c r="L35" s="120">
        <v>0</v>
      </c>
      <c r="M35" s="120"/>
      <c r="N35" s="120"/>
      <c r="O35" s="40"/>
      <c r="P35" s="121" t="s">
        <v>112</v>
      </c>
      <c r="Q35" s="119">
        <v>2</v>
      </c>
      <c r="R35" s="119">
        <v>2</v>
      </c>
      <c r="S35" s="120">
        <v>0</v>
      </c>
      <c r="T35" s="120"/>
      <c r="U35" s="120"/>
      <c r="V35" s="32"/>
      <c r="W35" s="52" t="s">
        <v>49</v>
      </c>
      <c r="X35" s="137">
        <v>2</v>
      </c>
      <c r="Y35" s="45">
        <v>2</v>
      </c>
      <c r="Z35" s="44">
        <v>0</v>
      </c>
      <c r="AA35" s="49"/>
      <c r="AB35" s="68"/>
      <c r="AC35" s="33"/>
      <c r="AD35" s="11"/>
    </row>
    <row r="36" spans="1:30" s="9" customFormat="1" ht="30" customHeight="1" x14ac:dyDescent="0.4">
      <c r="A36" s="323"/>
      <c r="B36" s="123" t="s">
        <v>108</v>
      </c>
      <c r="C36" s="120">
        <v>2</v>
      </c>
      <c r="D36" s="120">
        <v>2</v>
      </c>
      <c r="E36" s="120">
        <v>0</v>
      </c>
      <c r="F36" s="120"/>
      <c r="G36" s="120"/>
      <c r="H36" s="18"/>
      <c r="I36" s="121" t="s">
        <v>102</v>
      </c>
      <c r="J36" s="119">
        <v>2</v>
      </c>
      <c r="K36" s="119">
        <v>2</v>
      </c>
      <c r="L36" s="122">
        <v>0</v>
      </c>
      <c r="M36" s="122"/>
      <c r="N36" s="122"/>
      <c r="O36" s="42"/>
      <c r="P36" s="125" t="s">
        <v>116</v>
      </c>
      <c r="Q36" s="119">
        <v>2</v>
      </c>
      <c r="R36" s="119">
        <v>2</v>
      </c>
      <c r="S36" s="119">
        <v>0</v>
      </c>
      <c r="T36" s="126"/>
      <c r="U36" s="126"/>
      <c r="V36" s="20"/>
      <c r="W36" s="66" t="s">
        <v>50</v>
      </c>
      <c r="X36" s="51">
        <v>2</v>
      </c>
      <c r="Y36" s="51">
        <v>2</v>
      </c>
      <c r="Z36" s="44">
        <v>0</v>
      </c>
      <c r="AA36" s="44"/>
      <c r="AB36" s="70"/>
      <c r="AC36" s="74"/>
      <c r="AD36" s="11"/>
    </row>
    <row r="37" spans="1:30" s="9" customFormat="1" ht="30" customHeight="1" x14ac:dyDescent="0.4">
      <c r="A37" s="323"/>
      <c r="B37" s="123" t="s">
        <v>109</v>
      </c>
      <c r="C37" s="120"/>
      <c r="D37" s="120"/>
      <c r="E37" s="120"/>
      <c r="F37" s="120">
        <v>2</v>
      </c>
      <c r="G37" s="120">
        <v>2</v>
      </c>
      <c r="H37" s="18">
        <v>0</v>
      </c>
      <c r="I37" s="121" t="s">
        <v>103</v>
      </c>
      <c r="J37" s="119">
        <v>2</v>
      </c>
      <c r="K37" s="119">
        <v>2</v>
      </c>
      <c r="L37" s="119">
        <v>0</v>
      </c>
      <c r="M37" s="119"/>
      <c r="N37" s="119"/>
      <c r="O37" s="42"/>
      <c r="P37" s="121" t="s">
        <v>118</v>
      </c>
      <c r="Q37" s="119">
        <v>2</v>
      </c>
      <c r="R37" s="119">
        <v>2</v>
      </c>
      <c r="S37" s="119">
        <v>0</v>
      </c>
      <c r="T37" s="126"/>
      <c r="U37" s="126"/>
      <c r="V37" s="20"/>
      <c r="W37" s="61" t="s">
        <v>51</v>
      </c>
      <c r="X37" s="51">
        <v>2</v>
      </c>
      <c r="Y37" s="51">
        <v>2</v>
      </c>
      <c r="Z37" s="44">
        <v>0</v>
      </c>
      <c r="AA37" s="44"/>
      <c r="AB37" s="70"/>
      <c r="AC37" s="74"/>
      <c r="AD37" s="11"/>
    </row>
    <row r="38" spans="1:30" s="9" customFormat="1" ht="30" customHeight="1" x14ac:dyDescent="0.4">
      <c r="A38" s="323"/>
      <c r="B38" s="121" t="s">
        <v>110</v>
      </c>
      <c r="C38" s="119"/>
      <c r="D38" s="119"/>
      <c r="E38" s="120"/>
      <c r="F38" s="120">
        <v>2</v>
      </c>
      <c r="G38" s="120">
        <v>2</v>
      </c>
      <c r="H38" s="18">
        <v>0</v>
      </c>
      <c r="I38" s="121" t="s">
        <v>104</v>
      </c>
      <c r="J38" s="119"/>
      <c r="K38" s="119"/>
      <c r="L38" s="119"/>
      <c r="M38" s="119">
        <v>2</v>
      </c>
      <c r="N38" s="119">
        <v>2</v>
      </c>
      <c r="O38" s="50">
        <v>0</v>
      </c>
      <c r="P38" s="125" t="s">
        <v>117</v>
      </c>
      <c r="Q38" s="119">
        <v>2</v>
      </c>
      <c r="R38" s="119">
        <v>2</v>
      </c>
      <c r="S38" s="119">
        <v>0</v>
      </c>
      <c r="T38" s="119"/>
      <c r="U38" s="119"/>
      <c r="V38" s="20"/>
      <c r="W38" s="72" t="s">
        <v>52</v>
      </c>
      <c r="X38" s="45">
        <v>2</v>
      </c>
      <c r="Y38" s="45">
        <v>2</v>
      </c>
      <c r="Z38" s="44">
        <v>0</v>
      </c>
      <c r="AA38" s="44"/>
      <c r="AB38" s="70"/>
      <c r="AC38" s="74"/>
      <c r="AD38" s="11"/>
    </row>
    <row r="39" spans="1:30" s="9" customFormat="1" ht="30" customHeight="1" x14ac:dyDescent="0.4">
      <c r="A39" s="323"/>
      <c r="B39" s="124" t="s">
        <v>111</v>
      </c>
      <c r="C39" s="51"/>
      <c r="D39" s="51"/>
      <c r="E39" s="44"/>
      <c r="F39" s="51">
        <v>2</v>
      </c>
      <c r="G39" s="51">
        <v>2</v>
      </c>
      <c r="H39" s="18">
        <v>0</v>
      </c>
      <c r="I39" s="121" t="s">
        <v>106</v>
      </c>
      <c r="J39" s="119"/>
      <c r="K39" s="119"/>
      <c r="L39" s="119"/>
      <c r="M39" s="119">
        <v>2</v>
      </c>
      <c r="N39" s="119">
        <v>2</v>
      </c>
      <c r="O39" s="50">
        <v>0</v>
      </c>
      <c r="P39" s="61" t="s">
        <v>119</v>
      </c>
      <c r="Q39" s="51">
        <v>2</v>
      </c>
      <c r="R39" s="51">
        <v>2</v>
      </c>
      <c r="S39" s="126">
        <v>0</v>
      </c>
      <c r="T39" s="119"/>
      <c r="U39" s="119"/>
      <c r="V39" s="20"/>
      <c r="W39" s="61" t="s">
        <v>53</v>
      </c>
      <c r="X39" s="45"/>
      <c r="Y39" s="45"/>
      <c r="Z39" s="45"/>
      <c r="AA39" s="51">
        <v>2</v>
      </c>
      <c r="AB39" s="45">
        <v>2</v>
      </c>
      <c r="AC39" s="74">
        <v>0</v>
      </c>
      <c r="AD39" s="11"/>
    </row>
    <row r="40" spans="1:30" s="9" customFormat="1" ht="30" customHeight="1" x14ac:dyDescent="0.4">
      <c r="A40" s="323"/>
      <c r="B40" s="62"/>
      <c r="C40" s="63"/>
      <c r="D40" s="63"/>
      <c r="E40" s="64"/>
      <c r="F40" s="63"/>
      <c r="G40" s="63"/>
      <c r="H40" s="18"/>
      <c r="I40" s="121" t="s">
        <v>105</v>
      </c>
      <c r="J40" s="119"/>
      <c r="K40" s="119"/>
      <c r="L40" s="119"/>
      <c r="M40" s="119">
        <v>2</v>
      </c>
      <c r="N40" s="119">
        <v>2</v>
      </c>
      <c r="O40" s="50">
        <v>0</v>
      </c>
      <c r="P40" s="121" t="s">
        <v>113</v>
      </c>
      <c r="Q40" s="126"/>
      <c r="R40" s="126"/>
      <c r="S40" s="126"/>
      <c r="T40" s="119">
        <v>2</v>
      </c>
      <c r="U40" s="119">
        <v>2</v>
      </c>
      <c r="V40" s="47">
        <v>0</v>
      </c>
      <c r="W40" s="67" t="s">
        <v>54</v>
      </c>
      <c r="X40" s="44"/>
      <c r="Y40" s="44"/>
      <c r="Z40" s="44"/>
      <c r="AA40" s="45">
        <v>2</v>
      </c>
      <c r="AB40" s="45">
        <v>2</v>
      </c>
      <c r="AC40" s="74">
        <v>0</v>
      </c>
      <c r="AD40" s="11"/>
    </row>
    <row r="41" spans="1:30" s="9" customFormat="1" ht="40.5" customHeight="1" x14ac:dyDescent="0.4">
      <c r="A41" s="323"/>
      <c r="B41" s="16"/>
      <c r="C41" s="17"/>
      <c r="D41" s="17"/>
      <c r="E41" s="17"/>
      <c r="F41" s="17"/>
      <c r="G41" s="17"/>
      <c r="H41" s="17"/>
      <c r="I41" s="121" t="s">
        <v>115</v>
      </c>
      <c r="J41" s="119"/>
      <c r="K41" s="119"/>
      <c r="L41" s="119"/>
      <c r="M41" s="119">
        <v>2</v>
      </c>
      <c r="N41" s="119">
        <v>2</v>
      </c>
      <c r="O41" s="50">
        <v>0</v>
      </c>
      <c r="P41" s="125" t="s">
        <v>114</v>
      </c>
      <c r="Q41" s="119"/>
      <c r="R41" s="119"/>
      <c r="S41" s="119"/>
      <c r="T41" s="119">
        <v>2</v>
      </c>
      <c r="U41" s="119">
        <v>2</v>
      </c>
      <c r="V41" s="53">
        <v>0</v>
      </c>
      <c r="W41" s="52" t="s">
        <v>55</v>
      </c>
      <c r="X41" s="44"/>
      <c r="Y41" s="44"/>
      <c r="Z41" s="44"/>
      <c r="AA41" s="51">
        <v>2</v>
      </c>
      <c r="AB41" s="51">
        <v>2</v>
      </c>
      <c r="AC41" s="15">
        <v>0</v>
      </c>
      <c r="AD41" s="11"/>
    </row>
    <row r="42" spans="1:30" s="9" customFormat="1" ht="40.5" customHeight="1" x14ac:dyDescent="0.4">
      <c r="A42" s="323"/>
      <c r="B42" s="16"/>
      <c r="C42" s="17"/>
      <c r="D42" s="17"/>
      <c r="E42" s="17"/>
      <c r="F42" s="17"/>
      <c r="G42" s="17"/>
      <c r="H42" s="17"/>
      <c r="I42" s="65"/>
      <c r="J42" s="44"/>
      <c r="K42" s="44"/>
      <c r="L42" s="44"/>
      <c r="M42" s="51"/>
      <c r="N42" s="51"/>
      <c r="O42" s="17"/>
      <c r="P42" s="61" t="s">
        <v>80</v>
      </c>
      <c r="Q42" s="45"/>
      <c r="R42" s="45"/>
      <c r="S42" s="45"/>
      <c r="T42" s="51">
        <v>2</v>
      </c>
      <c r="U42" s="51">
        <v>2</v>
      </c>
      <c r="V42" s="53">
        <v>0</v>
      </c>
      <c r="W42" s="61" t="s">
        <v>56</v>
      </c>
      <c r="X42" s="44"/>
      <c r="Y42" s="44"/>
      <c r="Z42" s="44"/>
      <c r="AA42" s="51">
        <v>2</v>
      </c>
      <c r="AB42" s="51">
        <v>2</v>
      </c>
      <c r="AC42" s="15">
        <v>0</v>
      </c>
      <c r="AD42" s="11"/>
    </row>
    <row r="43" spans="1:30" s="9" customFormat="1" ht="40.5" customHeight="1" x14ac:dyDescent="0.4">
      <c r="A43" s="323"/>
      <c r="B43" s="16"/>
      <c r="C43" s="17"/>
      <c r="D43" s="17"/>
      <c r="E43" s="17"/>
      <c r="F43" s="17"/>
      <c r="G43" s="17"/>
      <c r="H43" s="17"/>
      <c r="I43" s="61"/>
      <c r="J43" s="44"/>
      <c r="K43" s="44"/>
      <c r="L43" s="44"/>
      <c r="M43" s="51"/>
      <c r="N43" s="51"/>
      <c r="O43" s="17"/>
      <c r="P43" s="121" t="s">
        <v>79</v>
      </c>
      <c r="Q43" s="126"/>
      <c r="R43" s="126"/>
      <c r="S43" s="126"/>
      <c r="T43" s="119">
        <v>2</v>
      </c>
      <c r="U43" s="119">
        <v>2</v>
      </c>
      <c r="V43" s="53">
        <v>0</v>
      </c>
      <c r="W43" s="16"/>
      <c r="X43" s="17"/>
      <c r="Y43" s="17"/>
      <c r="Z43" s="17"/>
      <c r="AA43" s="17"/>
      <c r="AB43" s="17"/>
      <c r="AC43" s="15"/>
      <c r="AD43" s="11"/>
    </row>
    <row r="44" spans="1:30" s="9" customFormat="1" ht="40.5" customHeight="1" x14ac:dyDescent="0.4">
      <c r="A44" s="323"/>
      <c r="B44" s="16"/>
      <c r="C44" s="17"/>
      <c r="D44" s="17"/>
      <c r="E44" s="17"/>
      <c r="F44" s="17"/>
      <c r="G44" s="17"/>
      <c r="H44" s="17"/>
      <c r="I44" s="65"/>
      <c r="J44" s="44"/>
      <c r="K44" s="44"/>
      <c r="L44" s="44"/>
      <c r="M44" s="51"/>
      <c r="N44" s="51"/>
      <c r="O44" s="17"/>
      <c r="P44" s="121"/>
      <c r="Q44" s="126"/>
      <c r="R44" s="126"/>
      <c r="S44" s="126"/>
      <c r="T44" s="119"/>
      <c r="U44" s="119"/>
      <c r="V44" s="17"/>
      <c r="W44" s="16"/>
      <c r="X44" s="17"/>
      <c r="Y44" s="17"/>
      <c r="Z44" s="17"/>
      <c r="AA44" s="17"/>
      <c r="AB44" s="17"/>
      <c r="AC44" s="15"/>
      <c r="AD44" s="11"/>
    </row>
    <row r="45" spans="1:30" s="9" customFormat="1" ht="40.5" customHeight="1" x14ac:dyDescent="0.4">
      <c r="A45" s="323"/>
      <c r="B45" s="16"/>
      <c r="C45" s="17"/>
      <c r="D45" s="17"/>
      <c r="E45" s="17"/>
      <c r="F45" s="17"/>
      <c r="G45" s="17"/>
      <c r="H45" s="17"/>
      <c r="I45" s="65"/>
      <c r="J45" s="44"/>
      <c r="K45" s="44"/>
      <c r="L45" s="44"/>
      <c r="M45" s="51"/>
      <c r="N45" s="51"/>
      <c r="O45" s="17"/>
      <c r="P45" s="61"/>
      <c r="Q45" s="45"/>
      <c r="R45" s="45"/>
      <c r="S45" s="45"/>
      <c r="T45" s="45"/>
      <c r="U45" s="45"/>
      <c r="V45" s="17"/>
      <c r="W45" s="16"/>
      <c r="X45" s="17"/>
      <c r="Y45" s="17"/>
      <c r="Z45" s="17"/>
      <c r="AA45" s="17"/>
      <c r="AB45" s="17"/>
      <c r="AC45" s="15"/>
      <c r="AD45" s="11"/>
    </row>
    <row r="46" spans="1:30" s="9" customFormat="1" ht="57.75" customHeight="1" x14ac:dyDescent="0.4">
      <c r="A46" s="323"/>
      <c r="B46" s="7"/>
      <c r="C46" s="7"/>
      <c r="D46" s="7"/>
      <c r="E46" s="7"/>
      <c r="F46" s="7"/>
      <c r="G46" s="7"/>
      <c r="H46" s="7"/>
      <c r="I46" s="80"/>
      <c r="J46" s="80"/>
      <c r="K46" s="80"/>
      <c r="L46" s="80"/>
      <c r="M46" s="80"/>
      <c r="N46" s="80"/>
      <c r="O46" s="7"/>
      <c r="P46" s="61"/>
      <c r="Q46" s="45"/>
      <c r="R46" s="45"/>
      <c r="S46" s="45"/>
      <c r="T46" s="51"/>
      <c r="U46" s="51"/>
      <c r="V46" s="7"/>
      <c r="W46" s="16"/>
      <c r="X46" s="17"/>
      <c r="Y46" s="17"/>
      <c r="Z46" s="17"/>
      <c r="AA46" s="17"/>
      <c r="AB46" s="17"/>
      <c r="AC46" s="15"/>
      <c r="AD46" s="11"/>
    </row>
    <row r="47" spans="1:30" s="139" customFormat="1" ht="57.75" customHeight="1" thickBot="1" x14ac:dyDescent="0.45">
      <c r="A47" s="324"/>
      <c r="B47" s="38" t="s">
        <v>13</v>
      </c>
      <c r="C47" s="151">
        <f t="shared" ref="C47:H47" si="17">SUM(C35:C46)</f>
        <v>4</v>
      </c>
      <c r="D47" s="151">
        <f t="shared" si="17"/>
        <v>4</v>
      </c>
      <c r="E47" s="151">
        <f t="shared" si="17"/>
        <v>0</v>
      </c>
      <c r="F47" s="151">
        <f t="shared" si="17"/>
        <v>6</v>
      </c>
      <c r="G47" s="151">
        <f t="shared" si="17"/>
        <v>6</v>
      </c>
      <c r="H47" s="151">
        <f t="shared" si="17"/>
        <v>0</v>
      </c>
      <c r="I47" s="152" t="s">
        <v>121</v>
      </c>
      <c r="J47" s="151">
        <f t="shared" ref="J47:O47" si="18">SUM(J35:J46)</f>
        <v>6</v>
      </c>
      <c r="K47" s="151">
        <f t="shared" si="18"/>
        <v>6</v>
      </c>
      <c r="L47" s="151">
        <f t="shared" si="18"/>
        <v>0</v>
      </c>
      <c r="M47" s="151">
        <f t="shared" si="18"/>
        <v>8</v>
      </c>
      <c r="N47" s="151">
        <f t="shared" si="18"/>
        <v>8</v>
      </c>
      <c r="O47" s="151">
        <f t="shared" si="18"/>
        <v>0</v>
      </c>
      <c r="P47" s="152" t="s">
        <v>121</v>
      </c>
      <c r="Q47" s="49">
        <f>SUM(Q35:Q46)</f>
        <v>10</v>
      </c>
      <c r="R47" s="49">
        <f t="shared" ref="R47:U47" si="19">SUM(R35:R46)</f>
        <v>10</v>
      </c>
      <c r="S47" s="49">
        <f t="shared" si="19"/>
        <v>0</v>
      </c>
      <c r="T47" s="49">
        <f t="shared" si="19"/>
        <v>8</v>
      </c>
      <c r="U47" s="49">
        <f t="shared" si="19"/>
        <v>8</v>
      </c>
      <c r="V47" s="49">
        <f>SUM(V35:V46)</f>
        <v>0</v>
      </c>
      <c r="W47" s="152" t="s">
        <v>121</v>
      </c>
      <c r="X47" s="49">
        <f>SUM(X35:X46)</f>
        <v>8</v>
      </c>
      <c r="Y47" s="49">
        <f t="shared" ref="Y47:AC47" si="20">SUM(Y35:Y46)</f>
        <v>8</v>
      </c>
      <c r="Z47" s="49">
        <f t="shared" si="20"/>
        <v>0</v>
      </c>
      <c r="AA47" s="49">
        <f t="shared" si="20"/>
        <v>8</v>
      </c>
      <c r="AB47" s="49">
        <f t="shared" si="20"/>
        <v>8</v>
      </c>
      <c r="AC47" s="153">
        <f t="shared" si="20"/>
        <v>0</v>
      </c>
      <c r="AD47" s="95">
        <f t="shared" ref="AD47" si="21">SUM(C47+F47+J47+M47+Q47+T47+X47+AA47)</f>
        <v>58</v>
      </c>
    </row>
    <row r="48" spans="1:30" s="139" customFormat="1" ht="42" customHeight="1" x14ac:dyDescent="0.4">
      <c r="A48" s="316" t="s">
        <v>11</v>
      </c>
      <c r="B48" s="147" t="s">
        <v>14</v>
      </c>
      <c r="C48" s="160">
        <f t="shared" ref="C48:H48" si="22">SUM(C14+C22+C34)</f>
        <v>17</v>
      </c>
      <c r="D48" s="160">
        <f t="shared" si="22"/>
        <v>20</v>
      </c>
      <c r="E48" s="160">
        <f t="shared" si="22"/>
        <v>0</v>
      </c>
      <c r="F48" s="160">
        <f t="shared" si="22"/>
        <v>16</v>
      </c>
      <c r="G48" s="160">
        <f t="shared" si="22"/>
        <v>17</v>
      </c>
      <c r="H48" s="160">
        <f t="shared" si="22"/>
        <v>0</v>
      </c>
      <c r="I48" s="144" t="s">
        <v>122</v>
      </c>
      <c r="J48" s="161">
        <f t="shared" ref="J48:O48" si="23">SUM(J14+J22+J34)</f>
        <v>14</v>
      </c>
      <c r="K48" s="161">
        <f t="shared" si="23"/>
        <v>18</v>
      </c>
      <c r="L48" s="161">
        <f t="shared" si="23"/>
        <v>0</v>
      </c>
      <c r="M48" s="161">
        <f t="shared" si="23"/>
        <v>12</v>
      </c>
      <c r="N48" s="161">
        <f t="shared" si="23"/>
        <v>14</v>
      </c>
      <c r="O48" s="161">
        <f t="shared" si="23"/>
        <v>0</v>
      </c>
      <c r="P48" s="154" t="s">
        <v>123</v>
      </c>
      <c r="Q48" s="142">
        <f t="shared" ref="Q48:V48" si="24">SUM(Q14+Q22+Q34)</f>
        <v>8</v>
      </c>
      <c r="R48" s="142">
        <f t="shared" si="24"/>
        <v>9</v>
      </c>
      <c r="S48" s="142">
        <f t="shared" si="24"/>
        <v>0</v>
      </c>
      <c r="T48" s="142">
        <f t="shared" si="24"/>
        <v>10</v>
      </c>
      <c r="U48" s="142">
        <f t="shared" si="24"/>
        <v>10</v>
      </c>
      <c r="V48" s="142">
        <f t="shared" si="24"/>
        <v>0</v>
      </c>
      <c r="W48" s="155" t="s">
        <v>123</v>
      </c>
      <c r="X48" s="138">
        <f t="shared" ref="X48:AC48" si="25">SUM(X14+X22+X34)</f>
        <v>14</v>
      </c>
      <c r="Y48" s="138">
        <f t="shared" si="25"/>
        <v>5</v>
      </c>
      <c r="Z48" s="138">
        <f t="shared" si="25"/>
        <v>18</v>
      </c>
      <c r="AA48" s="138">
        <f t="shared" si="25"/>
        <v>5</v>
      </c>
      <c r="AB48" s="138">
        <f t="shared" si="25"/>
        <v>5</v>
      </c>
      <c r="AC48" s="150">
        <f t="shared" si="25"/>
        <v>0</v>
      </c>
      <c r="AD48" s="95">
        <f t="shared" ref="AD48" si="26">SUM(C48+F48+J48+M48+Q48+T48+X48+AA48)</f>
        <v>96</v>
      </c>
    </row>
    <row r="49" spans="1:31" s="139" customFormat="1" ht="33" customHeight="1" x14ac:dyDescent="0.4">
      <c r="A49" s="317"/>
      <c r="B49" s="145" t="s">
        <v>15</v>
      </c>
      <c r="C49" s="141">
        <v>2</v>
      </c>
      <c r="D49" s="141">
        <v>4</v>
      </c>
      <c r="E49" s="141">
        <v>0</v>
      </c>
      <c r="F49" s="141">
        <v>2</v>
      </c>
      <c r="G49" s="141">
        <v>4</v>
      </c>
      <c r="H49" s="141">
        <v>0</v>
      </c>
      <c r="I49" s="156" t="s">
        <v>124</v>
      </c>
      <c r="J49" s="141">
        <v>4</v>
      </c>
      <c r="K49" s="141">
        <v>6</v>
      </c>
      <c r="L49" s="141">
        <v>0</v>
      </c>
      <c r="M49" s="141">
        <v>4</v>
      </c>
      <c r="N49" s="141">
        <v>6</v>
      </c>
      <c r="O49" s="141">
        <v>0</v>
      </c>
      <c r="P49" s="157" t="s">
        <v>124</v>
      </c>
      <c r="Q49" s="45">
        <v>8</v>
      </c>
      <c r="R49" s="45">
        <v>10</v>
      </c>
      <c r="S49" s="45">
        <v>0</v>
      </c>
      <c r="T49" s="45">
        <v>6</v>
      </c>
      <c r="U49" s="45">
        <v>6</v>
      </c>
      <c r="V49" s="45">
        <v>0</v>
      </c>
      <c r="W49" s="157" t="s">
        <v>124</v>
      </c>
      <c r="X49" s="45">
        <v>2</v>
      </c>
      <c r="Y49" s="45">
        <v>2</v>
      </c>
      <c r="Z49" s="45">
        <v>0</v>
      </c>
      <c r="AA49" s="45">
        <v>4</v>
      </c>
      <c r="AB49" s="45">
        <v>4</v>
      </c>
      <c r="AC49" s="149">
        <v>0</v>
      </c>
      <c r="AD49" s="95">
        <v>32</v>
      </c>
    </row>
    <row r="50" spans="1:31" s="139" customFormat="1" ht="33" customHeight="1" thickBot="1" x14ac:dyDescent="0.45">
      <c r="A50" s="318"/>
      <c r="B50" s="146" t="s">
        <v>16</v>
      </c>
      <c r="C50" s="143">
        <f t="shared" ref="C50:AB50" si="27">SUM(C48:C49)</f>
        <v>19</v>
      </c>
      <c r="D50" s="143">
        <f t="shared" si="27"/>
        <v>24</v>
      </c>
      <c r="E50" s="143">
        <f t="shared" si="27"/>
        <v>0</v>
      </c>
      <c r="F50" s="143">
        <f t="shared" si="27"/>
        <v>18</v>
      </c>
      <c r="G50" s="143">
        <f t="shared" si="27"/>
        <v>21</v>
      </c>
      <c r="H50" s="143">
        <f t="shared" si="27"/>
        <v>0</v>
      </c>
      <c r="I50" s="158" t="s">
        <v>125</v>
      </c>
      <c r="J50" s="143">
        <f t="shared" si="27"/>
        <v>18</v>
      </c>
      <c r="K50" s="143">
        <f t="shared" si="27"/>
        <v>24</v>
      </c>
      <c r="L50" s="143">
        <f t="shared" si="27"/>
        <v>0</v>
      </c>
      <c r="M50" s="143">
        <f t="shared" si="27"/>
        <v>16</v>
      </c>
      <c r="N50" s="143">
        <f t="shared" si="27"/>
        <v>20</v>
      </c>
      <c r="O50" s="143">
        <f t="shared" si="27"/>
        <v>0</v>
      </c>
      <c r="P50" s="159" t="s">
        <v>125</v>
      </c>
      <c r="Q50" s="134">
        <f t="shared" si="27"/>
        <v>16</v>
      </c>
      <c r="R50" s="134">
        <f t="shared" si="27"/>
        <v>19</v>
      </c>
      <c r="S50" s="134">
        <f t="shared" si="27"/>
        <v>0</v>
      </c>
      <c r="T50" s="134">
        <f t="shared" si="27"/>
        <v>16</v>
      </c>
      <c r="U50" s="134">
        <f t="shared" si="27"/>
        <v>16</v>
      </c>
      <c r="V50" s="134">
        <f t="shared" si="27"/>
        <v>0</v>
      </c>
      <c r="W50" s="159" t="s">
        <v>125</v>
      </c>
      <c r="X50" s="134">
        <f t="shared" si="27"/>
        <v>16</v>
      </c>
      <c r="Y50" s="134">
        <f t="shared" si="27"/>
        <v>7</v>
      </c>
      <c r="Z50" s="134">
        <f t="shared" si="27"/>
        <v>18</v>
      </c>
      <c r="AA50" s="134">
        <f t="shared" si="27"/>
        <v>9</v>
      </c>
      <c r="AB50" s="134">
        <f t="shared" si="27"/>
        <v>9</v>
      </c>
      <c r="AC50" s="148">
        <v>0</v>
      </c>
      <c r="AD50" s="140">
        <f>SUM(C50+F50+J50+M50+Q50+T50+X50+AA50)</f>
        <v>128</v>
      </c>
    </row>
    <row r="51" spans="1:31" s="9" customFormat="1" ht="33" customHeight="1" x14ac:dyDescent="0.4">
      <c r="A51" s="36"/>
      <c r="B51" s="135"/>
      <c r="C51" s="136"/>
      <c r="D51" s="136"/>
      <c r="E51" s="136"/>
      <c r="F51" s="136"/>
      <c r="G51" s="136"/>
      <c r="H51" s="136"/>
      <c r="I51" s="135"/>
      <c r="J51" s="136"/>
      <c r="K51" s="136"/>
      <c r="L51" s="136"/>
      <c r="M51" s="136"/>
      <c r="N51" s="136"/>
      <c r="O51" s="136"/>
      <c r="P51" s="135"/>
      <c r="Q51" s="136"/>
      <c r="R51" s="136"/>
      <c r="S51" s="136"/>
      <c r="T51" s="136"/>
      <c r="U51" s="136"/>
      <c r="V51" s="136"/>
      <c r="W51" s="135"/>
      <c r="X51" s="136"/>
      <c r="Y51" s="136"/>
      <c r="Z51" s="136"/>
      <c r="AA51" s="136"/>
      <c r="AB51" s="136"/>
      <c r="AC51" s="136"/>
      <c r="AD51" s="14"/>
      <c r="AE51" s="130"/>
    </row>
    <row r="52" spans="1:31" s="4" customFormat="1" ht="39" customHeight="1" x14ac:dyDescent="0.4">
      <c r="A52" s="133"/>
      <c r="B52" s="310" t="s">
        <v>88</v>
      </c>
      <c r="C52" s="310"/>
      <c r="D52" s="310"/>
      <c r="E52" s="310"/>
      <c r="F52" s="310"/>
      <c r="G52" s="310"/>
      <c r="H52" s="310"/>
      <c r="I52" s="310"/>
      <c r="J52" s="310"/>
      <c r="K52" s="310"/>
      <c r="L52" s="310"/>
      <c r="M52" s="310"/>
      <c r="N52" s="310"/>
      <c r="O52" s="310"/>
      <c r="P52" s="310"/>
      <c r="Q52" s="310"/>
      <c r="R52" s="310"/>
      <c r="S52" s="310"/>
      <c r="T52" s="310"/>
      <c r="U52" s="310"/>
      <c r="V52" s="310"/>
      <c r="W52" s="310"/>
      <c r="X52" s="310"/>
      <c r="Y52" s="310"/>
      <c r="Z52" s="310"/>
      <c r="AA52" s="310"/>
      <c r="AB52" s="310"/>
      <c r="AC52" s="310"/>
      <c r="AD52" s="13"/>
      <c r="AE52" s="131"/>
    </row>
    <row r="53" spans="1:31" s="4" customFormat="1" ht="39" customHeight="1" x14ac:dyDescent="0.4">
      <c r="A53" s="311" t="s">
        <v>22</v>
      </c>
      <c r="B53" s="107"/>
      <c r="C53" s="104"/>
      <c r="D53" s="104"/>
      <c r="E53" s="104"/>
      <c r="F53" s="109"/>
      <c r="G53" s="109"/>
      <c r="H53" s="109"/>
      <c r="I53" s="96" t="s">
        <v>81</v>
      </c>
      <c r="J53" s="97">
        <v>3</v>
      </c>
      <c r="K53" s="97">
        <v>3</v>
      </c>
      <c r="L53" s="106"/>
      <c r="M53" s="106"/>
      <c r="N53" s="106"/>
      <c r="O53" s="106"/>
      <c r="P53" s="96" t="s">
        <v>83</v>
      </c>
      <c r="Q53" s="97">
        <v>2</v>
      </c>
      <c r="R53" s="97">
        <v>2</v>
      </c>
      <c r="S53" s="97"/>
      <c r="T53" s="97">
        <v>2</v>
      </c>
      <c r="U53" s="97">
        <v>2</v>
      </c>
      <c r="V53" s="104"/>
      <c r="W53" s="107"/>
      <c r="X53" s="104"/>
      <c r="Y53" s="104"/>
      <c r="Z53" s="104"/>
      <c r="AA53" s="104"/>
      <c r="AB53" s="104"/>
      <c r="AC53" s="104"/>
      <c r="AD53" s="13"/>
      <c r="AE53" s="131"/>
    </row>
    <row r="54" spans="1:31" s="4" customFormat="1" ht="39" customHeight="1" x14ac:dyDescent="0.4">
      <c r="A54" s="311"/>
      <c r="B54" s="107"/>
      <c r="C54" s="104"/>
      <c r="D54" s="104"/>
      <c r="E54" s="104"/>
      <c r="F54" s="109"/>
      <c r="G54" s="109"/>
      <c r="H54" s="109"/>
      <c r="I54" s="96" t="s">
        <v>85</v>
      </c>
      <c r="J54" s="98"/>
      <c r="K54" s="98"/>
      <c r="L54" s="97"/>
      <c r="M54" s="97">
        <v>2</v>
      </c>
      <c r="N54" s="97">
        <v>2</v>
      </c>
      <c r="O54" s="106"/>
      <c r="P54" s="99" t="s">
        <v>97</v>
      </c>
      <c r="Q54" s="97">
        <v>2</v>
      </c>
      <c r="R54" s="97">
        <v>2</v>
      </c>
      <c r="S54" s="97"/>
      <c r="T54" s="97"/>
      <c r="U54" s="97"/>
      <c r="V54" s="104"/>
      <c r="W54" s="107"/>
      <c r="X54" s="104"/>
      <c r="Y54" s="104"/>
      <c r="Z54" s="104"/>
      <c r="AA54" s="104"/>
      <c r="AB54" s="104"/>
      <c r="AC54" s="104"/>
      <c r="AD54" s="13"/>
      <c r="AE54" s="131"/>
    </row>
    <row r="55" spans="1:31" s="4" customFormat="1" ht="39" customHeight="1" x14ac:dyDescent="0.4">
      <c r="A55" s="311"/>
      <c r="B55" s="107"/>
      <c r="C55" s="104"/>
      <c r="D55" s="104"/>
      <c r="E55" s="104"/>
      <c r="F55" s="104"/>
      <c r="G55" s="104"/>
      <c r="H55" s="104"/>
      <c r="I55" s="107" t="s">
        <v>82</v>
      </c>
      <c r="J55" s="104">
        <v>2</v>
      </c>
      <c r="K55" s="104">
        <v>2</v>
      </c>
      <c r="L55" s="104">
        <v>0</v>
      </c>
      <c r="M55" s="104">
        <v>2</v>
      </c>
      <c r="N55" s="104">
        <v>2</v>
      </c>
      <c r="O55" s="104">
        <v>0</v>
      </c>
      <c r="P55" s="96" t="s">
        <v>84</v>
      </c>
      <c r="Q55" s="97"/>
      <c r="R55" s="97"/>
      <c r="S55" s="97"/>
      <c r="T55" s="97">
        <v>3</v>
      </c>
      <c r="U55" s="97">
        <v>3</v>
      </c>
      <c r="V55" s="109"/>
      <c r="W55" s="107"/>
      <c r="X55" s="104"/>
      <c r="Y55" s="104"/>
      <c r="Z55" s="104"/>
      <c r="AA55" s="104"/>
      <c r="AB55" s="104"/>
      <c r="AC55" s="104"/>
      <c r="AD55" s="13"/>
      <c r="AE55" s="131"/>
    </row>
    <row r="56" spans="1:31" s="4" customFormat="1" ht="39" customHeight="1" x14ac:dyDescent="0.4">
      <c r="A56" s="311" t="s">
        <v>23</v>
      </c>
      <c r="B56" s="107"/>
      <c r="C56" s="104"/>
      <c r="D56" s="104"/>
      <c r="E56" s="104"/>
      <c r="F56" s="109"/>
      <c r="G56" s="109"/>
      <c r="H56" s="109"/>
      <c r="I56" s="105"/>
      <c r="J56" s="105"/>
      <c r="K56" s="105"/>
      <c r="L56" s="105"/>
      <c r="M56" s="105"/>
      <c r="N56" s="105"/>
      <c r="O56" s="106"/>
      <c r="P56" s="96" t="s">
        <v>86</v>
      </c>
      <c r="Q56" s="97">
        <v>2</v>
      </c>
      <c r="R56" s="97">
        <v>2</v>
      </c>
      <c r="S56" s="109"/>
      <c r="T56" s="104"/>
      <c r="U56" s="104"/>
      <c r="V56" s="104"/>
      <c r="W56" s="107"/>
      <c r="X56" s="104"/>
      <c r="Y56" s="104"/>
      <c r="Z56" s="104"/>
      <c r="AA56" s="104"/>
      <c r="AB56" s="104"/>
      <c r="AC56" s="104"/>
      <c r="AD56" s="13"/>
      <c r="AE56" s="131"/>
    </row>
    <row r="57" spans="1:31" s="4" customFormat="1" ht="39" customHeight="1" x14ac:dyDescent="0.4">
      <c r="A57" s="311"/>
      <c r="B57" s="107"/>
      <c r="C57" s="104"/>
      <c r="D57" s="104"/>
      <c r="E57" s="104"/>
      <c r="F57" s="104"/>
      <c r="G57" s="104"/>
      <c r="H57" s="104"/>
      <c r="I57" s="105"/>
      <c r="J57" s="105"/>
      <c r="K57" s="105"/>
      <c r="L57" s="105"/>
      <c r="M57" s="105"/>
      <c r="N57" s="105"/>
      <c r="O57" s="104"/>
      <c r="P57" s="99" t="s">
        <v>87</v>
      </c>
      <c r="Q57" s="97">
        <v>2</v>
      </c>
      <c r="R57" s="97">
        <v>2</v>
      </c>
      <c r="S57" s="104"/>
      <c r="T57" s="109"/>
      <c r="U57" s="109"/>
      <c r="V57" s="109"/>
      <c r="W57" s="107"/>
      <c r="X57" s="104"/>
      <c r="Y57" s="104"/>
      <c r="Z57" s="104"/>
      <c r="AA57" s="104"/>
      <c r="AB57" s="104"/>
      <c r="AC57" s="104"/>
      <c r="AD57" s="13"/>
      <c r="AE57" s="131"/>
    </row>
    <row r="58" spans="1:31" s="5" customFormat="1" ht="36" customHeight="1" x14ac:dyDescent="0.4">
      <c r="A58" s="108"/>
      <c r="B58" s="107" t="s">
        <v>24</v>
      </c>
      <c r="C58" s="110">
        <f>SUM(C53:C57)</f>
        <v>0</v>
      </c>
      <c r="D58" s="110">
        <f t="shared" ref="D58:H58" si="28">SUM(D53:D57)</f>
        <v>0</v>
      </c>
      <c r="E58" s="110">
        <f t="shared" si="28"/>
        <v>0</v>
      </c>
      <c r="F58" s="110">
        <f t="shared" si="28"/>
        <v>0</v>
      </c>
      <c r="G58" s="110">
        <f t="shared" si="28"/>
        <v>0</v>
      </c>
      <c r="H58" s="110">
        <f t="shared" si="28"/>
        <v>0</v>
      </c>
      <c r="I58" s="107" t="s">
        <v>24</v>
      </c>
      <c r="J58" s="110">
        <f>SUM(J53:J57)</f>
        <v>5</v>
      </c>
      <c r="K58" s="110">
        <f>SUM(K53:K55)</f>
        <v>5</v>
      </c>
      <c r="L58" s="110">
        <f t="shared" ref="L58:O58" si="29">SUM(L53:L55)</f>
        <v>0</v>
      </c>
      <c r="M58" s="110">
        <f t="shared" si="29"/>
        <v>4</v>
      </c>
      <c r="N58" s="110">
        <f t="shared" si="29"/>
        <v>4</v>
      </c>
      <c r="O58" s="110">
        <f t="shared" si="29"/>
        <v>0</v>
      </c>
      <c r="P58" s="107" t="s">
        <v>24</v>
      </c>
      <c r="Q58" s="110">
        <f>SUM(Q53:Q57)</f>
        <v>8</v>
      </c>
      <c r="R58" s="110">
        <f t="shared" ref="R58:V58" si="30">SUM(R53:R57)</f>
        <v>8</v>
      </c>
      <c r="S58" s="110">
        <f t="shared" si="30"/>
        <v>0</v>
      </c>
      <c r="T58" s="110">
        <f t="shared" si="30"/>
        <v>5</v>
      </c>
      <c r="U58" s="110">
        <f t="shared" si="30"/>
        <v>5</v>
      </c>
      <c r="V58" s="110">
        <f t="shared" si="30"/>
        <v>0</v>
      </c>
      <c r="W58" s="107" t="s">
        <v>24</v>
      </c>
      <c r="X58" s="104">
        <f t="shared" ref="X58:AC58" si="31">SUM(X55:X57)</f>
        <v>0</v>
      </c>
      <c r="Y58" s="104">
        <f t="shared" si="31"/>
        <v>0</v>
      </c>
      <c r="Z58" s="104">
        <f t="shared" si="31"/>
        <v>0</v>
      </c>
      <c r="AA58" s="109">
        <f t="shared" si="31"/>
        <v>0</v>
      </c>
      <c r="AB58" s="109">
        <f t="shared" si="31"/>
        <v>0</v>
      </c>
      <c r="AC58" s="109">
        <f t="shared" si="31"/>
        <v>0</v>
      </c>
      <c r="AD58" s="12">
        <f>SUM(C58,F58,J58,M58,Q58,T58,X58,AA58)</f>
        <v>22</v>
      </c>
      <c r="AE58" s="132"/>
    </row>
    <row r="59" spans="1:31" s="5" customFormat="1" ht="30" customHeight="1" x14ac:dyDescent="0.4">
      <c r="A59" s="312" t="s">
        <v>90</v>
      </c>
      <c r="B59" s="312"/>
      <c r="C59" s="312"/>
      <c r="D59" s="312"/>
      <c r="E59" s="312"/>
      <c r="F59" s="312"/>
      <c r="G59" s="312"/>
      <c r="H59" s="312"/>
      <c r="I59" s="312"/>
      <c r="J59" s="312"/>
      <c r="K59" s="312"/>
      <c r="L59" s="312"/>
      <c r="M59" s="312"/>
      <c r="N59" s="312"/>
      <c r="O59" s="312"/>
      <c r="P59" s="312"/>
      <c r="Q59" s="312"/>
      <c r="R59" s="312"/>
      <c r="S59" s="312"/>
      <c r="T59" s="312"/>
      <c r="U59" s="312"/>
      <c r="V59" s="312"/>
      <c r="W59" s="312"/>
      <c r="X59" s="312"/>
      <c r="Y59" s="312"/>
      <c r="Z59" s="312"/>
      <c r="AA59" s="312"/>
      <c r="AB59" s="312"/>
      <c r="AC59" s="312"/>
      <c r="AD59" s="13"/>
      <c r="AE59" s="132"/>
    </row>
    <row r="60" spans="1:31" s="5" customFormat="1" ht="30" customHeight="1" x14ac:dyDescent="0.4">
      <c r="A60" s="313" t="s">
        <v>22</v>
      </c>
      <c r="B60" s="111"/>
      <c r="C60" s="111"/>
      <c r="D60" s="111"/>
      <c r="E60" s="111"/>
      <c r="F60" s="111"/>
      <c r="G60" s="111"/>
      <c r="H60" s="111"/>
      <c r="I60" s="100" t="s">
        <v>89</v>
      </c>
      <c r="J60" s="101"/>
      <c r="K60" s="101"/>
      <c r="L60" s="101"/>
      <c r="M60" s="101">
        <v>3</v>
      </c>
      <c r="N60" s="101">
        <v>3</v>
      </c>
      <c r="O60" s="112"/>
      <c r="P60" s="100" t="s">
        <v>64</v>
      </c>
      <c r="Q60" s="101"/>
      <c r="R60" s="101"/>
      <c r="S60" s="101"/>
      <c r="T60" s="101">
        <v>3</v>
      </c>
      <c r="U60" s="101">
        <v>3</v>
      </c>
      <c r="V60" s="111"/>
      <c r="W60" s="100" t="s">
        <v>91</v>
      </c>
      <c r="X60" s="101">
        <v>3</v>
      </c>
      <c r="Y60" s="101">
        <v>3</v>
      </c>
      <c r="Z60" s="111"/>
      <c r="AA60" s="113"/>
      <c r="AB60" s="113"/>
      <c r="AC60" s="113"/>
      <c r="AD60" s="13"/>
      <c r="AE60" s="132"/>
    </row>
    <row r="61" spans="1:31" s="5" customFormat="1" ht="30" customHeight="1" x14ac:dyDescent="0.4">
      <c r="A61" s="313"/>
      <c r="B61" s="111"/>
      <c r="C61" s="111"/>
      <c r="D61" s="111"/>
      <c r="E61" s="111"/>
      <c r="F61" s="111"/>
      <c r="G61" s="111"/>
      <c r="H61" s="111"/>
      <c r="I61" s="102" t="s">
        <v>93</v>
      </c>
      <c r="J61" s="101"/>
      <c r="K61" s="101"/>
      <c r="L61" s="101"/>
      <c r="M61" s="101">
        <v>2</v>
      </c>
      <c r="N61" s="101">
        <v>2</v>
      </c>
      <c r="O61" s="112"/>
      <c r="P61" s="114"/>
      <c r="Q61" s="111"/>
      <c r="R61" s="111"/>
      <c r="S61" s="111"/>
      <c r="T61" s="111"/>
      <c r="U61" s="111"/>
      <c r="V61" s="111"/>
      <c r="W61" s="100" t="s">
        <v>92</v>
      </c>
      <c r="X61" s="101"/>
      <c r="Y61" s="101"/>
      <c r="Z61" s="101"/>
      <c r="AA61" s="101">
        <v>3</v>
      </c>
      <c r="AB61" s="101">
        <v>3</v>
      </c>
      <c r="AC61" s="113"/>
      <c r="AD61" s="11"/>
    </row>
    <row r="62" spans="1:31" s="5" customFormat="1" ht="30" customHeight="1" x14ac:dyDescent="0.4">
      <c r="A62" s="313" t="s">
        <v>23</v>
      </c>
      <c r="B62" s="111"/>
      <c r="C62" s="111"/>
      <c r="D62" s="111"/>
      <c r="E62" s="111"/>
      <c r="F62" s="111"/>
      <c r="G62" s="111"/>
      <c r="H62" s="111"/>
      <c r="I62" s="102"/>
      <c r="J62" s="101"/>
      <c r="K62" s="101"/>
      <c r="L62" s="101"/>
      <c r="M62" s="101"/>
      <c r="N62" s="101"/>
      <c r="O62" s="112"/>
      <c r="P62" s="102" t="s">
        <v>94</v>
      </c>
      <c r="Q62" s="101">
        <v>2</v>
      </c>
      <c r="R62" s="101">
        <v>2</v>
      </c>
      <c r="S62" s="111"/>
      <c r="T62" s="111"/>
      <c r="U62" s="111"/>
      <c r="V62" s="111"/>
      <c r="W62" s="114"/>
      <c r="X62" s="111"/>
      <c r="Y62" s="111"/>
      <c r="Z62" s="111"/>
      <c r="AA62" s="112"/>
      <c r="AB62" s="112"/>
      <c r="AC62" s="112"/>
      <c r="AD62" s="11"/>
    </row>
    <row r="63" spans="1:31" s="5" customFormat="1" ht="30" customHeight="1" x14ac:dyDescent="0.4">
      <c r="A63" s="313"/>
      <c r="B63" s="111"/>
      <c r="C63" s="111"/>
      <c r="D63" s="111"/>
      <c r="E63" s="111"/>
      <c r="F63" s="111"/>
      <c r="G63" s="111"/>
      <c r="H63" s="111"/>
      <c r="I63" s="102"/>
      <c r="J63" s="101"/>
      <c r="K63" s="101"/>
      <c r="L63" s="101"/>
      <c r="M63" s="101"/>
      <c r="N63" s="101"/>
      <c r="O63" s="112"/>
      <c r="P63" s="102" t="s">
        <v>96</v>
      </c>
      <c r="Q63" s="103"/>
      <c r="R63" s="103"/>
      <c r="S63" s="103"/>
      <c r="T63" s="101">
        <v>2</v>
      </c>
      <c r="U63" s="101">
        <v>2</v>
      </c>
      <c r="V63" s="111"/>
      <c r="W63" s="114"/>
      <c r="X63" s="111"/>
      <c r="Y63" s="111"/>
      <c r="Z63" s="111"/>
      <c r="AA63" s="112"/>
      <c r="AB63" s="112"/>
      <c r="AC63" s="112"/>
      <c r="AD63" s="11"/>
    </row>
    <row r="64" spans="1:31" s="5" customFormat="1" ht="30" customHeight="1" x14ac:dyDescent="0.4">
      <c r="A64" s="313"/>
      <c r="B64" s="111"/>
      <c r="C64" s="111"/>
      <c r="D64" s="111"/>
      <c r="E64" s="111"/>
      <c r="F64" s="111"/>
      <c r="G64" s="111"/>
      <c r="H64" s="111"/>
      <c r="I64" s="102" t="s">
        <v>48</v>
      </c>
      <c r="J64" s="101"/>
      <c r="K64" s="101"/>
      <c r="L64" s="101"/>
      <c r="M64" s="101">
        <v>2</v>
      </c>
      <c r="N64" s="101">
        <v>2</v>
      </c>
      <c r="O64" s="112"/>
      <c r="P64" s="102" t="s">
        <v>95</v>
      </c>
      <c r="Q64" s="103"/>
      <c r="R64" s="103"/>
      <c r="S64" s="103"/>
      <c r="T64" s="101">
        <v>2</v>
      </c>
      <c r="U64" s="101">
        <v>2</v>
      </c>
      <c r="V64" s="111"/>
      <c r="W64" s="115"/>
      <c r="X64" s="111"/>
      <c r="Y64" s="111"/>
      <c r="Z64" s="111"/>
      <c r="AA64" s="112"/>
      <c r="AB64" s="112"/>
      <c r="AC64" s="112"/>
      <c r="AD64" s="11"/>
    </row>
    <row r="65" spans="1:30" s="5" customFormat="1" ht="33" customHeight="1" x14ac:dyDescent="0.4">
      <c r="A65" s="129"/>
      <c r="B65" s="116" t="s">
        <v>24</v>
      </c>
      <c r="C65" s="117">
        <f>SUM(C60:C64)</f>
        <v>0</v>
      </c>
      <c r="D65" s="117">
        <f t="shared" ref="D65:H65" si="32">SUM(D60:D64)</f>
        <v>0</v>
      </c>
      <c r="E65" s="117">
        <f t="shared" si="32"/>
        <v>0</v>
      </c>
      <c r="F65" s="117">
        <f t="shared" si="32"/>
        <v>0</v>
      </c>
      <c r="G65" s="117">
        <f t="shared" si="32"/>
        <v>0</v>
      </c>
      <c r="H65" s="117">
        <f t="shared" si="32"/>
        <v>0</v>
      </c>
      <c r="I65" s="116" t="s">
        <v>24</v>
      </c>
      <c r="J65" s="117">
        <f>SUM(J60:J64)</f>
        <v>0</v>
      </c>
      <c r="K65" s="117">
        <f t="shared" ref="K65:O65" si="33">SUM(K60:K64)</f>
        <v>0</v>
      </c>
      <c r="L65" s="117">
        <f t="shared" si="33"/>
        <v>0</v>
      </c>
      <c r="M65" s="117">
        <f t="shared" si="33"/>
        <v>7</v>
      </c>
      <c r="N65" s="117">
        <f t="shared" si="33"/>
        <v>7</v>
      </c>
      <c r="O65" s="117">
        <f t="shared" si="33"/>
        <v>0</v>
      </c>
      <c r="P65" s="116" t="s">
        <v>24</v>
      </c>
      <c r="Q65" s="117">
        <f>SUM(Q60:Q64)</f>
        <v>2</v>
      </c>
      <c r="R65" s="117">
        <f t="shared" ref="R65:V65" si="34">SUM(R60:R64)</f>
        <v>2</v>
      </c>
      <c r="S65" s="117">
        <f t="shared" si="34"/>
        <v>0</v>
      </c>
      <c r="T65" s="117">
        <f t="shared" si="34"/>
        <v>7</v>
      </c>
      <c r="U65" s="117">
        <f t="shared" si="34"/>
        <v>7</v>
      </c>
      <c r="V65" s="117">
        <f t="shared" si="34"/>
        <v>0</v>
      </c>
      <c r="W65" s="116" t="s">
        <v>24</v>
      </c>
      <c r="X65" s="117">
        <f>SUM(X60:X64)</f>
        <v>3</v>
      </c>
      <c r="Y65" s="117">
        <f t="shared" ref="Y65:AC65" si="35">SUM(Y60:Y64)</f>
        <v>3</v>
      </c>
      <c r="Z65" s="117">
        <f t="shared" si="35"/>
        <v>0</v>
      </c>
      <c r="AA65" s="117">
        <f t="shared" si="35"/>
        <v>3</v>
      </c>
      <c r="AB65" s="117">
        <f t="shared" si="35"/>
        <v>3</v>
      </c>
      <c r="AC65" s="117">
        <f t="shared" si="35"/>
        <v>0</v>
      </c>
      <c r="AD65" s="12">
        <f>SUM(C65,F65,J65,M65,Q65,T65,X65,AA65)</f>
        <v>22</v>
      </c>
    </row>
    <row r="66" spans="1:30" s="35" customFormat="1" ht="409.6" customHeight="1" x14ac:dyDescent="0.6">
      <c r="A66" s="309" t="s">
        <v>12</v>
      </c>
      <c r="B66" s="314" t="s">
        <v>222</v>
      </c>
      <c r="C66" s="314"/>
      <c r="D66" s="314"/>
      <c r="E66" s="314"/>
      <c r="F66" s="314"/>
      <c r="G66" s="314"/>
      <c r="H66" s="314"/>
      <c r="I66" s="314"/>
      <c r="J66" s="314"/>
      <c r="K66" s="314"/>
      <c r="L66" s="314"/>
      <c r="M66" s="314"/>
      <c r="N66" s="314"/>
      <c r="O66" s="314"/>
      <c r="P66" s="314"/>
      <c r="Q66" s="314"/>
      <c r="R66" s="314"/>
      <c r="S66" s="314"/>
      <c r="T66" s="314"/>
      <c r="U66" s="314"/>
      <c r="V66" s="314"/>
      <c r="W66" s="314"/>
      <c r="X66" s="314"/>
      <c r="Y66" s="314"/>
      <c r="Z66" s="314"/>
      <c r="AA66" s="314"/>
      <c r="AB66" s="314"/>
      <c r="AC66" s="314"/>
      <c r="AD66" s="34"/>
    </row>
    <row r="67" spans="1:30" x14ac:dyDescent="0.5">
      <c r="A67" s="309"/>
      <c r="B67" s="315"/>
      <c r="C67" s="315"/>
      <c r="D67" s="315"/>
      <c r="E67" s="315"/>
      <c r="F67" s="315"/>
      <c r="G67" s="315"/>
      <c r="H67" s="315"/>
      <c r="I67" s="315"/>
      <c r="J67" s="315"/>
      <c r="K67" s="315"/>
      <c r="L67" s="315"/>
      <c r="M67" s="315"/>
      <c r="N67" s="315"/>
      <c r="O67" s="315"/>
      <c r="P67" s="315"/>
      <c r="Q67" s="315"/>
      <c r="R67" s="315"/>
      <c r="S67" s="315"/>
      <c r="T67" s="315"/>
      <c r="U67" s="315"/>
      <c r="V67" s="315"/>
      <c r="W67" s="315"/>
      <c r="X67" s="315"/>
      <c r="Y67" s="315"/>
      <c r="Z67" s="315"/>
      <c r="AA67" s="315"/>
      <c r="AB67" s="315"/>
      <c r="AC67" s="315"/>
    </row>
    <row r="68" spans="1:30" x14ac:dyDescent="0.5">
      <c r="A68" s="309"/>
      <c r="B68" s="315"/>
      <c r="C68" s="315"/>
      <c r="D68" s="315"/>
      <c r="E68" s="315"/>
      <c r="F68" s="315"/>
      <c r="G68" s="315"/>
      <c r="H68" s="315"/>
      <c r="I68" s="315"/>
      <c r="J68" s="315"/>
      <c r="K68" s="315"/>
      <c r="L68" s="315"/>
      <c r="M68" s="315"/>
      <c r="N68" s="315"/>
      <c r="O68" s="315"/>
      <c r="P68" s="315"/>
      <c r="Q68" s="315"/>
      <c r="R68" s="315"/>
      <c r="S68" s="315"/>
      <c r="T68" s="315"/>
      <c r="U68" s="315"/>
      <c r="V68" s="315"/>
      <c r="W68" s="315"/>
      <c r="X68" s="315"/>
      <c r="Y68" s="315"/>
      <c r="Z68" s="315"/>
      <c r="AA68" s="315"/>
      <c r="AB68" s="315"/>
      <c r="AC68" s="315"/>
    </row>
    <row r="69" spans="1:30" x14ac:dyDescent="0.5">
      <c r="A69" s="309"/>
      <c r="B69" s="315"/>
      <c r="C69" s="315"/>
      <c r="D69" s="315"/>
      <c r="E69" s="315"/>
      <c r="F69" s="315"/>
      <c r="G69" s="315"/>
      <c r="H69" s="315"/>
      <c r="I69" s="315"/>
      <c r="J69" s="315"/>
      <c r="K69" s="315"/>
      <c r="L69" s="315"/>
      <c r="M69" s="315"/>
      <c r="N69" s="315"/>
      <c r="O69" s="315"/>
      <c r="P69" s="315"/>
      <c r="Q69" s="315"/>
      <c r="R69" s="315"/>
      <c r="S69" s="315"/>
      <c r="T69" s="315"/>
      <c r="U69" s="315"/>
      <c r="V69" s="315"/>
      <c r="W69" s="315"/>
      <c r="X69" s="315"/>
      <c r="Y69" s="315"/>
      <c r="Z69" s="315"/>
      <c r="AA69" s="315"/>
      <c r="AB69" s="315"/>
      <c r="AC69" s="315"/>
    </row>
    <row r="70" spans="1:30" ht="206.25" customHeight="1" x14ac:dyDescent="0.5">
      <c r="A70" s="309"/>
      <c r="B70" s="315"/>
      <c r="C70" s="315"/>
      <c r="D70" s="315"/>
      <c r="E70" s="315"/>
      <c r="F70" s="315"/>
      <c r="G70" s="315"/>
      <c r="H70" s="315"/>
      <c r="I70" s="315"/>
      <c r="J70" s="315"/>
      <c r="K70" s="315"/>
      <c r="L70" s="315"/>
      <c r="M70" s="315"/>
      <c r="N70" s="315"/>
      <c r="O70" s="315"/>
      <c r="P70" s="315"/>
      <c r="Q70" s="315"/>
      <c r="R70" s="315"/>
      <c r="S70" s="315"/>
      <c r="T70" s="315"/>
      <c r="U70" s="315"/>
      <c r="V70" s="315"/>
      <c r="W70" s="315"/>
      <c r="X70" s="315"/>
      <c r="Y70" s="315"/>
      <c r="Z70" s="315"/>
      <c r="AA70" s="315"/>
      <c r="AB70" s="315"/>
      <c r="AC70" s="315"/>
    </row>
  </sheetData>
  <sheetProtection selectLockedCells="1" selectUnlockedCells="1"/>
  <mergeCells count="34">
    <mergeCell ref="A48:A50"/>
    <mergeCell ref="W3:AC3"/>
    <mergeCell ref="B4:B5"/>
    <mergeCell ref="C4:E4"/>
    <mergeCell ref="F4:H4"/>
    <mergeCell ref="W4:W5"/>
    <mergeCell ref="X4:Z4"/>
    <mergeCell ref="AA4:AC4"/>
    <mergeCell ref="Q4:S4"/>
    <mergeCell ref="T4:V4"/>
    <mergeCell ref="A6:A14"/>
    <mergeCell ref="A3:A5"/>
    <mergeCell ref="B3:H3"/>
    <mergeCell ref="A35:A47"/>
    <mergeCell ref="A19:A22"/>
    <mergeCell ref="A15:A18"/>
    <mergeCell ref="A66:A70"/>
    <mergeCell ref="B52:AC52"/>
    <mergeCell ref="A53:A55"/>
    <mergeCell ref="A56:A57"/>
    <mergeCell ref="A59:AC59"/>
    <mergeCell ref="A60:A61"/>
    <mergeCell ref="A62:A64"/>
    <mergeCell ref="B66:AC70"/>
    <mergeCell ref="A27:A34"/>
    <mergeCell ref="A23:A26"/>
    <mergeCell ref="B1:AD1"/>
    <mergeCell ref="B2:AD2"/>
    <mergeCell ref="I4:I5"/>
    <mergeCell ref="J4:L4"/>
    <mergeCell ref="M4:O4"/>
    <mergeCell ref="P4:P5"/>
    <mergeCell ref="I3:O3"/>
    <mergeCell ref="P3:V3"/>
  </mergeCells>
  <phoneticPr fontId="1" type="noConversion"/>
  <printOptions horizontalCentered="1"/>
  <pageMargins left="0.52416666666666667" right="0.70866141732283461" top="0.74803149606299213" bottom="0.74803149606299213" header="0.31496062992125984" footer="0.31496062992125984"/>
  <pageSetup paperSize="8" scale="36" fitToHeight="2" orientation="portrait" r:id="rId1"/>
  <headerFooter alignWithMargins="0">
    <oddFooter>&amp;R 第 &amp;P 頁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72"/>
  <sheetViews>
    <sheetView topLeftCell="B8" zoomScale="50" zoomScaleNormal="50" workbookViewId="0">
      <selection activeCell="B68" sqref="B68:AG72"/>
    </sheetView>
  </sheetViews>
  <sheetFormatPr defaultColWidth="9" defaultRowHeight="56" customHeight="1" x14ac:dyDescent="0.4"/>
  <cols>
    <col min="1" max="1" width="9.453125" style="169" customWidth="1"/>
    <col min="2" max="3" width="38" style="299" customWidth="1"/>
    <col min="4" max="4" width="10.453125" style="299" customWidth="1"/>
    <col min="5" max="5" width="8" style="299" customWidth="1"/>
    <col min="6" max="6" width="10.90625" style="299" customWidth="1"/>
    <col min="7" max="7" width="8.26953125" style="299" customWidth="1"/>
    <col min="8" max="8" width="10.08984375" style="299" customWidth="1"/>
    <col min="9" max="9" width="12.90625" style="299" customWidth="1"/>
    <col min="10" max="11" width="44.08984375" style="299" customWidth="1"/>
    <col min="12" max="12" width="8.90625" style="299" customWidth="1"/>
    <col min="13" max="13" width="8.6328125" style="299" customWidth="1"/>
    <col min="14" max="14" width="10.81640625" style="299" customWidth="1"/>
    <col min="15" max="15" width="10.26953125" style="299" customWidth="1"/>
    <col min="16" max="16" width="7.7265625" style="299" customWidth="1"/>
    <col min="17" max="17" width="11.7265625" style="299" customWidth="1"/>
    <col min="18" max="18" width="39.90625" style="299" customWidth="1"/>
    <col min="19" max="19" width="32.81640625" style="299" customWidth="1"/>
    <col min="20" max="20" width="7.36328125" style="299" customWidth="1"/>
    <col min="21" max="21" width="8.26953125" style="299" customWidth="1"/>
    <col min="22" max="22" width="11.36328125" style="299" customWidth="1"/>
    <col min="23" max="23" width="8.81640625" style="299" customWidth="1"/>
    <col min="24" max="24" width="8.453125" style="299" customWidth="1"/>
    <col min="25" max="25" width="12.26953125" style="299" customWidth="1"/>
    <col min="26" max="26" width="44.1796875" style="299" customWidth="1"/>
    <col min="27" max="27" width="39.08984375" style="299" customWidth="1"/>
    <col min="28" max="28" width="8.6328125" style="299" customWidth="1"/>
    <col min="29" max="29" width="7.36328125" style="299" customWidth="1"/>
    <col min="30" max="30" width="9.90625" style="299" customWidth="1"/>
    <col min="31" max="31" width="7.7265625" style="299" customWidth="1"/>
    <col min="32" max="32" width="9.54296875" style="299" customWidth="1"/>
    <col min="33" max="33" width="13.54296875" style="299" customWidth="1"/>
    <col min="34" max="34" width="7.90625" style="169" customWidth="1"/>
    <col min="35" max="16384" width="9" style="169"/>
  </cols>
  <sheetData>
    <row r="1" spans="1:34" ht="42" customHeight="1" x14ac:dyDescent="0.4">
      <c r="B1" s="356" t="s">
        <v>214</v>
      </c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  <c r="AB1" s="356"/>
      <c r="AC1" s="356"/>
      <c r="AD1" s="356"/>
      <c r="AE1" s="356"/>
      <c r="AF1" s="356"/>
      <c r="AG1" s="356"/>
      <c r="AH1" s="356"/>
    </row>
    <row r="2" spans="1:34" ht="118" customHeight="1" x14ac:dyDescent="0.4">
      <c r="B2" s="357" t="s">
        <v>190</v>
      </c>
      <c r="C2" s="357"/>
      <c r="D2" s="357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  <c r="Q2" s="358"/>
      <c r="R2" s="358"/>
      <c r="S2" s="358"/>
      <c r="T2" s="358"/>
      <c r="U2" s="358"/>
      <c r="V2" s="358"/>
      <c r="W2" s="358"/>
      <c r="X2" s="358"/>
      <c r="Y2" s="358"/>
      <c r="Z2" s="358"/>
      <c r="AA2" s="358"/>
      <c r="AB2" s="358"/>
      <c r="AC2" s="358"/>
      <c r="AD2" s="358"/>
      <c r="AE2" s="358"/>
      <c r="AF2" s="358"/>
      <c r="AG2" s="358"/>
      <c r="AH2" s="358"/>
    </row>
    <row r="3" spans="1:34" s="171" customFormat="1" ht="63" customHeight="1" x14ac:dyDescent="0.4">
      <c r="A3" s="359" t="s">
        <v>8</v>
      </c>
      <c r="B3" s="342" t="s">
        <v>191</v>
      </c>
      <c r="C3" s="342"/>
      <c r="D3" s="342"/>
      <c r="E3" s="342"/>
      <c r="F3" s="342"/>
      <c r="G3" s="342"/>
      <c r="H3" s="342"/>
      <c r="I3" s="342"/>
      <c r="J3" s="342" t="s">
        <v>192</v>
      </c>
      <c r="K3" s="342"/>
      <c r="L3" s="342"/>
      <c r="M3" s="342"/>
      <c r="N3" s="342"/>
      <c r="O3" s="342"/>
      <c r="P3" s="342"/>
      <c r="Q3" s="342"/>
      <c r="R3" s="342" t="s">
        <v>193</v>
      </c>
      <c r="S3" s="342"/>
      <c r="T3" s="342"/>
      <c r="U3" s="342"/>
      <c r="V3" s="342"/>
      <c r="W3" s="342"/>
      <c r="X3" s="342"/>
      <c r="Y3" s="342"/>
      <c r="Z3" s="342" t="s">
        <v>194</v>
      </c>
      <c r="AA3" s="342"/>
      <c r="AB3" s="342"/>
      <c r="AC3" s="342"/>
      <c r="AD3" s="342"/>
      <c r="AE3" s="342"/>
      <c r="AF3" s="342"/>
      <c r="AG3" s="344"/>
      <c r="AH3" s="170"/>
    </row>
    <row r="4" spans="1:34" s="171" customFormat="1" ht="57" customHeight="1" x14ac:dyDescent="0.4">
      <c r="A4" s="353"/>
      <c r="B4" s="342" t="s">
        <v>195</v>
      </c>
      <c r="C4" s="343" t="s">
        <v>127</v>
      </c>
      <c r="D4" s="342" t="s">
        <v>0</v>
      </c>
      <c r="E4" s="342"/>
      <c r="F4" s="342"/>
      <c r="G4" s="342" t="s">
        <v>1</v>
      </c>
      <c r="H4" s="342"/>
      <c r="I4" s="342"/>
      <c r="J4" s="342" t="s">
        <v>195</v>
      </c>
      <c r="K4" s="343" t="s">
        <v>127</v>
      </c>
      <c r="L4" s="342" t="s">
        <v>0</v>
      </c>
      <c r="M4" s="342"/>
      <c r="N4" s="342"/>
      <c r="O4" s="342" t="s">
        <v>1</v>
      </c>
      <c r="P4" s="342"/>
      <c r="Q4" s="342"/>
      <c r="R4" s="342" t="s">
        <v>195</v>
      </c>
      <c r="S4" s="343" t="s">
        <v>127</v>
      </c>
      <c r="T4" s="342" t="s">
        <v>0</v>
      </c>
      <c r="U4" s="342"/>
      <c r="V4" s="342"/>
      <c r="W4" s="342" t="s">
        <v>1</v>
      </c>
      <c r="X4" s="342"/>
      <c r="Y4" s="342"/>
      <c r="Z4" s="342" t="s">
        <v>195</v>
      </c>
      <c r="AA4" s="343" t="s">
        <v>159</v>
      </c>
      <c r="AB4" s="342" t="s">
        <v>0</v>
      </c>
      <c r="AC4" s="342"/>
      <c r="AD4" s="342"/>
      <c r="AE4" s="342" t="s">
        <v>1</v>
      </c>
      <c r="AF4" s="342"/>
      <c r="AG4" s="344"/>
      <c r="AH4" s="170"/>
    </row>
    <row r="5" spans="1:34" s="171" customFormat="1" ht="108" customHeight="1" thickBot="1" x14ac:dyDescent="0.45">
      <c r="A5" s="360"/>
      <c r="B5" s="343"/>
      <c r="C5" s="361"/>
      <c r="D5" s="172" t="s">
        <v>2</v>
      </c>
      <c r="E5" s="172" t="s">
        <v>9</v>
      </c>
      <c r="F5" s="172" t="s">
        <v>10</v>
      </c>
      <c r="G5" s="172" t="s">
        <v>2</v>
      </c>
      <c r="H5" s="172" t="s">
        <v>9</v>
      </c>
      <c r="I5" s="172" t="s">
        <v>213</v>
      </c>
      <c r="J5" s="343"/>
      <c r="K5" s="361"/>
      <c r="L5" s="172" t="s">
        <v>2</v>
      </c>
      <c r="M5" s="172" t="s">
        <v>9</v>
      </c>
      <c r="N5" s="172" t="s">
        <v>10</v>
      </c>
      <c r="O5" s="172" t="s">
        <v>2</v>
      </c>
      <c r="P5" s="172" t="s">
        <v>9</v>
      </c>
      <c r="Q5" s="172" t="s">
        <v>10</v>
      </c>
      <c r="R5" s="343"/>
      <c r="S5" s="361"/>
      <c r="T5" s="172" t="s">
        <v>2</v>
      </c>
      <c r="U5" s="172" t="s">
        <v>9</v>
      </c>
      <c r="V5" s="172" t="s">
        <v>10</v>
      </c>
      <c r="W5" s="172" t="s">
        <v>2</v>
      </c>
      <c r="X5" s="172" t="s">
        <v>9</v>
      </c>
      <c r="Y5" s="172" t="s">
        <v>10</v>
      </c>
      <c r="Z5" s="343"/>
      <c r="AA5" s="351"/>
      <c r="AB5" s="172" t="s">
        <v>2</v>
      </c>
      <c r="AC5" s="172" t="s">
        <v>9</v>
      </c>
      <c r="AD5" s="172" t="s">
        <v>10</v>
      </c>
      <c r="AE5" s="172" t="s">
        <v>2</v>
      </c>
      <c r="AF5" s="172" t="s">
        <v>9</v>
      </c>
      <c r="AG5" s="173" t="s">
        <v>10</v>
      </c>
      <c r="AH5" s="170"/>
    </row>
    <row r="6" spans="1:34" s="171" customFormat="1" ht="56" customHeight="1" x14ac:dyDescent="0.4">
      <c r="A6" s="345" t="s">
        <v>17</v>
      </c>
      <c r="B6" s="162" t="s">
        <v>25</v>
      </c>
      <c r="C6" s="162" t="s">
        <v>196</v>
      </c>
      <c r="D6" s="40">
        <v>2</v>
      </c>
      <c r="E6" s="40">
        <v>2</v>
      </c>
      <c r="F6" s="174"/>
      <c r="G6" s="40">
        <v>2</v>
      </c>
      <c r="H6" s="40">
        <v>2</v>
      </c>
      <c r="I6" s="175"/>
      <c r="J6" s="162" t="s">
        <v>33</v>
      </c>
      <c r="K6" s="162" t="s">
        <v>132</v>
      </c>
      <c r="L6" s="40">
        <v>0</v>
      </c>
      <c r="M6" s="40">
        <v>2</v>
      </c>
      <c r="N6" s="174">
        <v>0</v>
      </c>
      <c r="O6" s="40">
        <v>0</v>
      </c>
      <c r="P6" s="40">
        <v>2</v>
      </c>
      <c r="Q6" s="174"/>
      <c r="R6" s="162"/>
      <c r="S6" s="176"/>
      <c r="T6" s="175"/>
      <c r="U6" s="175"/>
      <c r="V6" s="175"/>
      <c r="W6" s="175"/>
      <c r="X6" s="175"/>
      <c r="Y6" s="175"/>
      <c r="Z6" s="177"/>
      <c r="AA6" s="177"/>
      <c r="AB6" s="175"/>
      <c r="AC6" s="175"/>
      <c r="AD6" s="175"/>
      <c r="AE6" s="175"/>
      <c r="AF6" s="175"/>
      <c r="AG6" s="178"/>
      <c r="AH6" s="170"/>
    </row>
    <row r="7" spans="1:34" s="171" customFormat="1" ht="56" customHeight="1" x14ac:dyDescent="0.4">
      <c r="A7" s="346"/>
      <c r="B7" s="162" t="s">
        <v>26</v>
      </c>
      <c r="C7" s="164" t="s">
        <v>197</v>
      </c>
      <c r="D7" s="40">
        <v>2</v>
      </c>
      <c r="E7" s="40">
        <v>2</v>
      </c>
      <c r="F7" s="174"/>
      <c r="G7" s="40">
        <v>2</v>
      </c>
      <c r="H7" s="40">
        <v>2</v>
      </c>
      <c r="I7" s="179"/>
      <c r="J7" s="163" t="s">
        <v>34</v>
      </c>
      <c r="K7" s="163" t="s">
        <v>133</v>
      </c>
      <c r="L7" s="40">
        <v>0</v>
      </c>
      <c r="M7" s="40">
        <v>2</v>
      </c>
      <c r="N7" s="174"/>
      <c r="O7" s="40"/>
      <c r="P7" s="40"/>
      <c r="Q7" s="174"/>
      <c r="R7" s="163"/>
      <c r="S7" s="180"/>
      <c r="T7" s="179"/>
      <c r="U7" s="179"/>
      <c r="V7" s="179"/>
      <c r="W7" s="179"/>
      <c r="X7" s="179"/>
      <c r="Y7" s="179"/>
      <c r="Z7" s="181"/>
      <c r="AA7" s="181"/>
      <c r="AB7" s="179"/>
      <c r="AC7" s="179"/>
      <c r="AD7" s="179"/>
      <c r="AE7" s="179"/>
      <c r="AF7" s="179"/>
      <c r="AG7" s="182"/>
      <c r="AH7" s="170"/>
    </row>
    <row r="8" spans="1:34" s="171" customFormat="1" ht="56" customHeight="1" x14ac:dyDescent="0.4">
      <c r="A8" s="346"/>
      <c r="B8" s="162" t="s">
        <v>27</v>
      </c>
      <c r="C8" s="162" t="s">
        <v>198</v>
      </c>
      <c r="D8" s="40">
        <v>1</v>
      </c>
      <c r="E8" s="40">
        <v>2</v>
      </c>
      <c r="F8" s="174"/>
      <c r="G8" s="40">
        <v>1</v>
      </c>
      <c r="H8" s="40">
        <v>2</v>
      </c>
      <c r="I8" s="179"/>
      <c r="J8" s="162" t="s">
        <v>35</v>
      </c>
      <c r="K8" s="162" t="s">
        <v>134</v>
      </c>
      <c r="L8" s="40">
        <v>2</v>
      </c>
      <c r="M8" s="40">
        <v>2</v>
      </c>
      <c r="N8" s="174"/>
      <c r="O8" s="40"/>
      <c r="P8" s="40"/>
      <c r="Q8" s="174"/>
      <c r="R8" s="162"/>
      <c r="S8" s="176"/>
      <c r="T8" s="179"/>
      <c r="U8" s="179"/>
      <c r="V8" s="179"/>
      <c r="W8" s="179"/>
      <c r="X8" s="179"/>
      <c r="Y8" s="179"/>
      <c r="Z8" s="181"/>
      <c r="AA8" s="181"/>
      <c r="AB8" s="179"/>
      <c r="AC8" s="179"/>
      <c r="AD8" s="179"/>
      <c r="AE8" s="179"/>
      <c r="AF8" s="179"/>
      <c r="AG8" s="182"/>
      <c r="AH8" s="170"/>
    </row>
    <row r="9" spans="1:34" s="171" customFormat="1" ht="56" customHeight="1" x14ac:dyDescent="0.4">
      <c r="A9" s="346"/>
      <c r="B9" s="163" t="s">
        <v>28</v>
      </c>
      <c r="C9" s="164" t="s">
        <v>128</v>
      </c>
      <c r="D9" s="40">
        <v>0</v>
      </c>
      <c r="E9" s="40">
        <v>2</v>
      </c>
      <c r="F9" s="42"/>
      <c r="G9" s="174"/>
      <c r="H9" s="174"/>
      <c r="I9" s="179"/>
      <c r="J9" s="163" t="s">
        <v>199</v>
      </c>
      <c r="K9" s="163" t="s">
        <v>135</v>
      </c>
      <c r="L9" s="40">
        <v>2</v>
      </c>
      <c r="M9" s="40">
        <v>2</v>
      </c>
      <c r="N9" s="40"/>
      <c r="O9" s="40">
        <v>2</v>
      </c>
      <c r="P9" s="40">
        <v>2</v>
      </c>
      <c r="Q9" s="42"/>
      <c r="R9" s="163"/>
      <c r="S9" s="180"/>
      <c r="T9" s="179"/>
      <c r="U9" s="179"/>
      <c r="V9" s="179"/>
      <c r="W9" s="179"/>
      <c r="X9" s="179"/>
      <c r="Y9" s="179"/>
      <c r="Z9" s="181"/>
      <c r="AA9" s="181"/>
      <c r="AB9" s="179"/>
      <c r="AC9" s="179"/>
      <c r="AD9" s="179"/>
      <c r="AE9" s="179"/>
      <c r="AF9" s="179"/>
      <c r="AG9" s="182"/>
      <c r="AH9" s="170"/>
    </row>
    <row r="10" spans="1:34" s="171" customFormat="1" ht="56" customHeight="1" x14ac:dyDescent="0.4">
      <c r="A10" s="346"/>
      <c r="B10" s="163" t="s">
        <v>29</v>
      </c>
      <c r="C10" s="171" t="s">
        <v>129</v>
      </c>
      <c r="D10" s="40">
        <v>2</v>
      </c>
      <c r="E10" s="40">
        <v>2</v>
      </c>
      <c r="F10" s="40"/>
      <c r="G10" s="174"/>
      <c r="H10" s="174"/>
      <c r="I10" s="183"/>
      <c r="J10" s="184"/>
      <c r="K10" s="184"/>
      <c r="L10" s="183"/>
      <c r="M10" s="183"/>
      <c r="N10" s="183"/>
      <c r="O10" s="183"/>
      <c r="P10" s="183"/>
      <c r="Q10" s="183"/>
      <c r="R10" s="184"/>
      <c r="S10" s="184"/>
      <c r="T10" s="183"/>
      <c r="U10" s="183"/>
      <c r="V10" s="183"/>
      <c r="W10" s="183"/>
      <c r="X10" s="183"/>
      <c r="Y10" s="183"/>
      <c r="Z10" s="184"/>
      <c r="AA10" s="184"/>
      <c r="AB10" s="183"/>
      <c r="AC10" s="183"/>
      <c r="AD10" s="183"/>
      <c r="AE10" s="183"/>
      <c r="AF10" s="183"/>
      <c r="AG10" s="185"/>
      <c r="AH10" s="170"/>
    </row>
    <row r="11" spans="1:34" s="171" customFormat="1" ht="56" customHeight="1" x14ac:dyDescent="0.4">
      <c r="A11" s="346"/>
      <c r="B11" s="162" t="s">
        <v>30</v>
      </c>
      <c r="C11" s="162" t="s">
        <v>130</v>
      </c>
      <c r="D11" s="40">
        <v>2</v>
      </c>
      <c r="E11" s="40">
        <v>2</v>
      </c>
      <c r="F11" s="42"/>
      <c r="G11" s="40"/>
      <c r="H11" s="40"/>
      <c r="I11" s="183"/>
      <c r="J11" s="186"/>
      <c r="K11" s="186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83"/>
      <c r="Z11" s="183"/>
      <c r="AA11" s="183"/>
      <c r="AB11" s="183"/>
      <c r="AC11" s="183"/>
      <c r="AD11" s="183"/>
      <c r="AE11" s="183"/>
      <c r="AF11" s="183"/>
      <c r="AG11" s="185"/>
      <c r="AH11" s="170"/>
    </row>
    <row r="12" spans="1:34" s="171" customFormat="1" ht="56" customHeight="1" x14ac:dyDescent="0.4">
      <c r="A12" s="346"/>
      <c r="B12" s="162" t="s">
        <v>31</v>
      </c>
      <c r="C12" s="162" t="s">
        <v>131</v>
      </c>
      <c r="D12" s="42"/>
      <c r="E12" s="42"/>
      <c r="F12" s="42"/>
      <c r="G12" s="40">
        <v>2</v>
      </c>
      <c r="H12" s="40">
        <v>2</v>
      </c>
      <c r="I12" s="183"/>
      <c r="J12" s="186"/>
      <c r="K12" s="186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3"/>
      <c r="AB12" s="183"/>
      <c r="AC12" s="183"/>
      <c r="AD12" s="183"/>
      <c r="AE12" s="183"/>
      <c r="AF12" s="183"/>
      <c r="AG12" s="185"/>
      <c r="AH12" s="170"/>
    </row>
    <row r="13" spans="1:34" s="171" customFormat="1" ht="56" customHeight="1" x14ac:dyDescent="0.4">
      <c r="A13" s="346"/>
      <c r="B13" s="162" t="s">
        <v>32</v>
      </c>
      <c r="C13" s="162" t="s">
        <v>216</v>
      </c>
      <c r="D13" s="42"/>
      <c r="E13" s="42"/>
      <c r="F13" s="42"/>
      <c r="G13" s="40">
        <v>2</v>
      </c>
      <c r="H13" s="40">
        <v>2</v>
      </c>
      <c r="I13" s="183"/>
      <c r="J13" s="170"/>
      <c r="K13" s="170"/>
      <c r="L13" s="170"/>
      <c r="M13" s="170"/>
      <c r="N13" s="170"/>
      <c r="O13" s="170"/>
      <c r="P13" s="170"/>
      <c r="Q13" s="170"/>
      <c r="R13" s="187"/>
      <c r="S13" s="187"/>
      <c r="T13" s="183"/>
      <c r="U13" s="183"/>
      <c r="V13" s="183"/>
      <c r="W13" s="183"/>
      <c r="X13" s="183"/>
      <c r="Y13" s="183"/>
      <c r="Z13" s="183"/>
      <c r="AA13" s="183"/>
      <c r="AB13" s="183"/>
      <c r="AC13" s="183"/>
      <c r="AD13" s="183"/>
      <c r="AE13" s="183"/>
      <c r="AF13" s="183"/>
      <c r="AG13" s="185"/>
      <c r="AH13" s="170"/>
    </row>
    <row r="14" spans="1:34" s="171" customFormat="1" ht="56" customHeight="1" thickBot="1" x14ac:dyDescent="0.45">
      <c r="A14" s="347"/>
      <c r="B14" s="188" t="s">
        <v>200</v>
      </c>
      <c r="C14" s="188"/>
      <c r="D14" s="189">
        <f t="shared" ref="D14:I14" si="0">SUM(D6:D13)</f>
        <v>9</v>
      </c>
      <c r="E14" s="189">
        <f t="shared" si="0"/>
        <v>12</v>
      </c>
      <c r="F14" s="189">
        <f t="shared" si="0"/>
        <v>0</v>
      </c>
      <c r="G14" s="189">
        <f t="shared" si="0"/>
        <v>9</v>
      </c>
      <c r="H14" s="189">
        <f t="shared" si="0"/>
        <v>10</v>
      </c>
      <c r="I14" s="189">
        <f t="shared" si="0"/>
        <v>0</v>
      </c>
      <c r="J14" s="188" t="s">
        <v>200</v>
      </c>
      <c r="K14" s="188"/>
      <c r="L14" s="189">
        <f t="shared" ref="L14:Q14" si="1">SUM(L6:L13)</f>
        <v>4</v>
      </c>
      <c r="M14" s="189">
        <f t="shared" si="1"/>
        <v>8</v>
      </c>
      <c r="N14" s="189">
        <f t="shared" si="1"/>
        <v>0</v>
      </c>
      <c r="O14" s="189">
        <f t="shared" si="1"/>
        <v>2</v>
      </c>
      <c r="P14" s="189">
        <f t="shared" si="1"/>
        <v>4</v>
      </c>
      <c r="Q14" s="189">
        <f t="shared" si="1"/>
        <v>0</v>
      </c>
      <c r="R14" s="188" t="s">
        <v>200</v>
      </c>
      <c r="S14" s="188"/>
      <c r="T14" s="189">
        <f t="shared" ref="T14:Y14" si="2">SUM(T6:T13)</f>
        <v>0</v>
      </c>
      <c r="U14" s="189">
        <f t="shared" si="2"/>
        <v>0</v>
      </c>
      <c r="V14" s="189">
        <f t="shared" si="2"/>
        <v>0</v>
      </c>
      <c r="W14" s="189">
        <f t="shared" si="2"/>
        <v>0</v>
      </c>
      <c r="X14" s="189">
        <f t="shared" si="2"/>
        <v>0</v>
      </c>
      <c r="Y14" s="189">
        <f t="shared" si="2"/>
        <v>0</v>
      </c>
      <c r="Z14" s="188" t="s">
        <v>200</v>
      </c>
      <c r="AA14" s="188"/>
      <c r="AB14" s="189">
        <f t="shared" ref="AB14:AG14" si="3">SUM(AB6:AB13)</f>
        <v>0</v>
      </c>
      <c r="AC14" s="189">
        <f t="shared" si="3"/>
        <v>0</v>
      </c>
      <c r="AD14" s="189">
        <f t="shared" si="3"/>
        <v>0</v>
      </c>
      <c r="AE14" s="189">
        <f t="shared" si="3"/>
        <v>0</v>
      </c>
      <c r="AF14" s="189">
        <f t="shared" si="3"/>
        <v>0</v>
      </c>
      <c r="AG14" s="190">
        <f t="shared" si="3"/>
        <v>0</v>
      </c>
      <c r="AH14" s="183">
        <f>SUM(D14,G14,L14,O14,T14,W14,AB14,AE14)</f>
        <v>24</v>
      </c>
    </row>
    <row r="15" spans="1:34" s="171" customFormat="1" ht="56" customHeight="1" x14ac:dyDescent="0.4">
      <c r="A15" s="348" t="s">
        <v>18</v>
      </c>
      <c r="B15" s="191"/>
      <c r="C15" s="192"/>
      <c r="D15" s="193"/>
      <c r="E15" s="193"/>
      <c r="F15" s="193"/>
      <c r="G15" s="193"/>
      <c r="H15" s="193"/>
      <c r="I15" s="193"/>
      <c r="J15" s="191" t="s">
        <v>99</v>
      </c>
      <c r="K15" s="192"/>
      <c r="L15" s="193">
        <v>2</v>
      </c>
      <c r="M15" s="193">
        <v>2</v>
      </c>
      <c r="N15" s="193">
        <v>0</v>
      </c>
      <c r="O15" s="193">
        <v>2</v>
      </c>
      <c r="P15" s="193">
        <v>2</v>
      </c>
      <c r="Q15" s="193">
        <v>0</v>
      </c>
      <c r="R15" s="194" t="s">
        <v>100</v>
      </c>
      <c r="S15" s="194"/>
      <c r="T15" s="193">
        <v>2</v>
      </c>
      <c r="U15" s="193">
        <v>2</v>
      </c>
      <c r="V15" s="193">
        <v>0</v>
      </c>
      <c r="W15" s="193">
        <v>2</v>
      </c>
      <c r="X15" s="193">
        <v>2</v>
      </c>
      <c r="Y15" s="193">
        <v>0</v>
      </c>
      <c r="Z15" s="195"/>
      <c r="AA15" s="195"/>
      <c r="AB15" s="175"/>
      <c r="AC15" s="175"/>
      <c r="AD15" s="175"/>
      <c r="AE15" s="175"/>
      <c r="AF15" s="175"/>
      <c r="AG15" s="178"/>
      <c r="AH15" s="183"/>
    </row>
    <row r="16" spans="1:34" s="171" customFormat="1" ht="56" customHeight="1" x14ac:dyDescent="0.4">
      <c r="A16" s="346"/>
      <c r="B16" s="162" t="s">
        <v>37</v>
      </c>
      <c r="C16" s="162"/>
      <c r="D16" s="40">
        <v>0</v>
      </c>
      <c r="E16" s="40">
        <v>2</v>
      </c>
      <c r="F16" s="40"/>
      <c r="G16" s="40">
        <v>0</v>
      </c>
      <c r="H16" s="40">
        <v>2</v>
      </c>
      <c r="I16" s="40"/>
      <c r="J16" s="162" t="s">
        <v>38</v>
      </c>
      <c r="K16" s="162"/>
      <c r="L16" s="40">
        <v>0</v>
      </c>
      <c r="M16" s="40">
        <v>2</v>
      </c>
      <c r="N16" s="40"/>
      <c r="O16" s="40">
        <v>0</v>
      </c>
      <c r="P16" s="40">
        <v>2</v>
      </c>
      <c r="Q16" s="40"/>
      <c r="R16" s="162" t="s">
        <v>39</v>
      </c>
      <c r="S16" s="162"/>
      <c r="T16" s="40">
        <v>0</v>
      </c>
      <c r="U16" s="40">
        <v>2</v>
      </c>
      <c r="V16" s="40"/>
      <c r="W16" s="40">
        <v>0</v>
      </c>
      <c r="X16" s="40">
        <v>0</v>
      </c>
      <c r="Y16" s="40"/>
      <c r="Z16" s="196" t="s">
        <v>40</v>
      </c>
      <c r="AA16" s="196"/>
      <c r="AB16" s="179"/>
      <c r="AC16" s="179"/>
      <c r="AD16" s="179"/>
      <c r="AE16" s="179"/>
      <c r="AF16" s="179"/>
      <c r="AG16" s="182"/>
      <c r="AH16" s="183"/>
    </row>
    <row r="17" spans="1:49" s="171" customFormat="1" ht="56" customHeight="1" x14ac:dyDescent="0.4">
      <c r="A17" s="349"/>
      <c r="B17" s="196"/>
      <c r="C17" s="196"/>
      <c r="D17" s="179"/>
      <c r="E17" s="183"/>
      <c r="F17" s="183"/>
      <c r="G17" s="183"/>
      <c r="H17" s="183"/>
      <c r="I17" s="183"/>
      <c r="J17" s="184"/>
      <c r="K17" s="184"/>
      <c r="L17" s="183"/>
      <c r="M17" s="183"/>
      <c r="N17" s="183"/>
      <c r="O17" s="183"/>
      <c r="P17" s="183"/>
      <c r="Q17" s="183"/>
      <c r="R17" s="184"/>
      <c r="S17" s="184"/>
      <c r="T17" s="183"/>
      <c r="U17" s="183"/>
      <c r="V17" s="183"/>
      <c r="W17" s="183"/>
      <c r="X17" s="183"/>
      <c r="Y17" s="183"/>
      <c r="Z17" s="196"/>
      <c r="AA17" s="196"/>
      <c r="AB17" s="179"/>
      <c r="AC17" s="179"/>
      <c r="AD17" s="179"/>
      <c r="AE17" s="179"/>
      <c r="AF17" s="179"/>
      <c r="AG17" s="182"/>
      <c r="AH17" s="183"/>
    </row>
    <row r="18" spans="1:49" s="171" customFormat="1" ht="56" customHeight="1" thickBot="1" x14ac:dyDescent="0.45">
      <c r="A18" s="350"/>
      <c r="B18" s="188" t="s">
        <v>200</v>
      </c>
      <c r="C18" s="188"/>
      <c r="D18" s="189">
        <f t="shared" ref="D18:I18" si="4">SUM(D15:D17)</f>
        <v>0</v>
      </c>
      <c r="E18" s="189">
        <f t="shared" si="4"/>
        <v>2</v>
      </c>
      <c r="F18" s="189">
        <f t="shared" si="4"/>
        <v>0</v>
      </c>
      <c r="G18" s="189">
        <f t="shared" si="4"/>
        <v>0</v>
      </c>
      <c r="H18" s="189">
        <f t="shared" si="4"/>
        <v>2</v>
      </c>
      <c r="I18" s="189">
        <f t="shared" si="4"/>
        <v>0</v>
      </c>
      <c r="J18" s="188" t="s">
        <v>200</v>
      </c>
      <c r="K18" s="188"/>
      <c r="L18" s="189">
        <f>SUM(L15:L17)</f>
        <v>2</v>
      </c>
      <c r="M18" s="189">
        <f>SUM(M15:M17)</f>
        <v>4</v>
      </c>
      <c r="N18" s="189">
        <f>SUM(N15:N17)</f>
        <v>0</v>
      </c>
      <c r="O18" s="189">
        <f>SUM(O15:O17)</f>
        <v>2</v>
      </c>
      <c r="P18" s="189">
        <f t="shared" ref="P18:Q18" si="5">SUM(P15:P17)</f>
        <v>4</v>
      </c>
      <c r="Q18" s="189">
        <f t="shared" si="5"/>
        <v>0</v>
      </c>
      <c r="R18" s="188" t="s">
        <v>200</v>
      </c>
      <c r="S18" s="188"/>
      <c r="T18" s="189">
        <f t="shared" ref="T18:Y18" si="6">SUM(T15:T17)</f>
        <v>2</v>
      </c>
      <c r="U18" s="189">
        <f t="shared" si="6"/>
        <v>4</v>
      </c>
      <c r="V18" s="189">
        <f t="shared" si="6"/>
        <v>0</v>
      </c>
      <c r="W18" s="189">
        <f t="shared" si="6"/>
        <v>2</v>
      </c>
      <c r="X18" s="189">
        <f t="shared" si="6"/>
        <v>2</v>
      </c>
      <c r="Y18" s="189">
        <f t="shared" si="6"/>
        <v>0</v>
      </c>
      <c r="Z18" s="188" t="s">
        <v>200</v>
      </c>
      <c r="AA18" s="188"/>
      <c r="AB18" s="189">
        <f t="shared" ref="AB18:AG18" si="7">SUM(AB15:AB17)</f>
        <v>0</v>
      </c>
      <c r="AC18" s="189">
        <f t="shared" si="7"/>
        <v>0</v>
      </c>
      <c r="AD18" s="189">
        <f t="shared" si="7"/>
        <v>0</v>
      </c>
      <c r="AE18" s="189">
        <f t="shared" si="7"/>
        <v>0</v>
      </c>
      <c r="AF18" s="189">
        <f t="shared" si="7"/>
        <v>0</v>
      </c>
      <c r="AG18" s="190">
        <f t="shared" si="7"/>
        <v>0</v>
      </c>
      <c r="AH18" s="183">
        <f>SUM(D18,G18,L18,O18,T18,W18,AB18,AE18)</f>
        <v>8</v>
      </c>
    </row>
    <row r="19" spans="1:49" s="171" customFormat="1" ht="56" customHeight="1" x14ac:dyDescent="0.4">
      <c r="A19" s="345" t="s">
        <v>20</v>
      </c>
      <c r="B19" s="164" t="s">
        <v>41</v>
      </c>
      <c r="C19" s="164"/>
      <c r="D19" s="42"/>
      <c r="E19" s="42"/>
      <c r="F19" s="40"/>
      <c r="G19" s="40">
        <v>2</v>
      </c>
      <c r="H19" s="40">
        <v>2</v>
      </c>
      <c r="I19" s="40"/>
      <c r="J19" s="164" t="s">
        <v>42</v>
      </c>
      <c r="K19" s="164" t="s">
        <v>140</v>
      </c>
      <c r="L19" s="40">
        <v>2</v>
      </c>
      <c r="M19" s="40">
        <v>2</v>
      </c>
      <c r="N19" s="40"/>
      <c r="O19" s="40"/>
      <c r="P19" s="40"/>
      <c r="Q19" s="40"/>
      <c r="R19" s="162" t="s">
        <v>43</v>
      </c>
      <c r="S19" s="162" t="s">
        <v>142</v>
      </c>
      <c r="T19" s="40">
        <v>2</v>
      </c>
      <c r="U19" s="40">
        <v>2</v>
      </c>
      <c r="V19" s="175"/>
      <c r="W19" s="175"/>
      <c r="X19" s="175"/>
      <c r="Y19" s="175"/>
      <c r="Z19" s="197"/>
      <c r="AA19" s="197"/>
      <c r="AB19" s="175"/>
      <c r="AC19" s="175"/>
      <c r="AD19" s="175"/>
      <c r="AE19" s="175"/>
      <c r="AF19" s="175"/>
      <c r="AG19" s="178"/>
      <c r="AH19" s="183"/>
    </row>
    <row r="20" spans="1:49" s="171" customFormat="1" ht="56" customHeight="1" x14ac:dyDescent="0.4">
      <c r="A20" s="346"/>
      <c r="B20" s="164"/>
      <c r="C20" s="164"/>
      <c r="D20" s="42"/>
      <c r="E20" s="42"/>
      <c r="F20" s="40"/>
      <c r="G20" s="40"/>
      <c r="H20" s="40"/>
      <c r="I20" s="40"/>
      <c r="J20" s="163" t="s">
        <v>44</v>
      </c>
      <c r="K20" s="163" t="s">
        <v>141</v>
      </c>
      <c r="L20" s="40"/>
      <c r="M20" s="40"/>
      <c r="N20" s="40"/>
      <c r="O20" s="40">
        <v>2</v>
      </c>
      <c r="P20" s="40">
        <v>2</v>
      </c>
      <c r="Q20" s="40"/>
      <c r="R20" s="162"/>
      <c r="S20" s="162"/>
      <c r="T20" s="40"/>
      <c r="U20" s="40"/>
      <c r="V20" s="183"/>
      <c r="W20" s="183"/>
      <c r="X20" s="183"/>
      <c r="Y20" s="183"/>
      <c r="Z20" s="198"/>
      <c r="AA20" s="198"/>
      <c r="AB20" s="183"/>
      <c r="AC20" s="183"/>
      <c r="AD20" s="183"/>
      <c r="AE20" s="183"/>
      <c r="AF20" s="183"/>
      <c r="AG20" s="185"/>
      <c r="AH20" s="183"/>
    </row>
    <row r="21" spans="1:49" s="171" customFormat="1" ht="56" customHeight="1" x14ac:dyDescent="0.4">
      <c r="A21" s="346"/>
      <c r="B21" s="198"/>
      <c r="C21" s="198"/>
      <c r="D21" s="183"/>
      <c r="E21" s="183"/>
      <c r="F21" s="183"/>
      <c r="G21" s="183"/>
      <c r="H21" s="183"/>
      <c r="I21" s="183"/>
      <c r="J21" s="198"/>
      <c r="K21" s="198"/>
      <c r="L21" s="183"/>
      <c r="M21" s="183"/>
      <c r="N21" s="183"/>
      <c r="O21" s="183"/>
      <c r="P21" s="183"/>
      <c r="Q21" s="183"/>
      <c r="R21" s="198"/>
      <c r="S21" s="198"/>
      <c r="T21" s="183"/>
      <c r="U21" s="183"/>
      <c r="V21" s="183"/>
      <c r="W21" s="183"/>
      <c r="X21" s="183"/>
      <c r="Y21" s="183"/>
      <c r="Z21" s="198"/>
      <c r="AA21" s="198"/>
      <c r="AB21" s="183"/>
      <c r="AC21" s="183"/>
      <c r="AD21" s="183"/>
      <c r="AE21" s="183"/>
      <c r="AF21" s="183"/>
      <c r="AG21" s="185"/>
      <c r="AH21" s="183"/>
    </row>
    <row r="22" spans="1:49" s="171" customFormat="1" ht="56" customHeight="1" thickBot="1" x14ac:dyDescent="0.45">
      <c r="A22" s="347"/>
      <c r="B22" s="188" t="s">
        <v>200</v>
      </c>
      <c r="C22" s="188"/>
      <c r="D22" s="189">
        <f>SUM(D19)</f>
        <v>0</v>
      </c>
      <c r="E22" s="189">
        <f>SUM(E19)</f>
        <v>0</v>
      </c>
      <c r="F22" s="189">
        <f>SUM(F19)</f>
        <v>0</v>
      </c>
      <c r="G22" s="189">
        <v>2</v>
      </c>
      <c r="H22" s="189">
        <v>2</v>
      </c>
      <c r="I22" s="189">
        <f>SUM(I19)</f>
        <v>0</v>
      </c>
      <c r="J22" s="188" t="s">
        <v>200</v>
      </c>
      <c r="K22" s="188"/>
      <c r="L22" s="189">
        <f t="shared" ref="L22:Q22" si="8">SUM(L19:L21)</f>
        <v>2</v>
      </c>
      <c r="M22" s="189">
        <f t="shared" si="8"/>
        <v>2</v>
      </c>
      <c r="N22" s="189">
        <f t="shared" si="8"/>
        <v>0</v>
      </c>
      <c r="O22" s="189">
        <f t="shared" si="8"/>
        <v>2</v>
      </c>
      <c r="P22" s="189">
        <f t="shared" si="8"/>
        <v>2</v>
      </c>
      <c r="Q22" s="189">
        <f t="shared" si="8"/>
        <v>0</v>
      </c>
      <c r="R22" s="188" t="s">
        <v>200</v>
      </c>
      <c r="S22" s="188"/>
      <c r="T22" s="189">
        <f t="shared" ref="T22:Y22" si="9">SUM(T19:T21)</f>
        <v>2</v>
      </c>
      <c r="U22" s="189">
        <f t="shared" si="9"/>
        <v>2</v>
      </c>
      <c r="V22" s="189">
        <f t="shared" si="9"/>
        <v>0</v>
      </c>
      <c r="W22" s="189">
        <f t="shared" si="9"/>
        <v>0</v>
      </c>
      <c r="X22" s="189">
        <f t="shared" si="9"/>
        <v>0</v>
      </c>
      <c r="Y22" s="189">
        <f t="shared" si="9"/>
        <v>0</v>
      </c>
      <c r="Z22" s="188" t="s">
        <v>200</v>
      </c>
      <c r="AA22" s="188"/>
      <c r="AB22" s="189">
        <f t="shared" ref="AB22:AG22" si="10">SUM(AB21:AB21)</f>
        <v>0</v>
      </c>
      <c r="AC22" s="189">
        <f t="shared" si="10"/>
        <v>0</v>
      </c>
      <c r="AD22" s="189">
        <f t="shared" si="10"/>
        <v>0</v>
      </c>
      <c r="AE22" s="189">
        <f t="shared" si="10"/>
        <v>0</v>
      </c>
      <c r="AF22" s="189">
        <f t="shared" si="10"/>
        <v>0</v>
      </c>
      <c r="AG22" s="190">
        <f t="shared" si="10"/>
        <v>0</v>
      </c>
      <c r="AH22" s="183">
        <f>SUM(D22,G22,L22,O22,T22,W22,AB22,AE22)</f>
        <v>8</v>
      </c>
    </row>
    <row r="23" spans="1:49" s="171" customFormat="1" ht="56" customHeight="1" x14ac:dyDescent="0.4">
      <c r="A23" s="345" t="s">
        <v>98</v>
      </c>
      <c r="B23" s="195"/>
      <c r="C23" s="195"/>
      <c r="D23" s="175"/>
      <c r="E23" s="175"/>
      <c r="F23" s="175"/>
      <c r="G23" s="175"/>
      <c r="H23" s="175"/>
      <c r="I23" s="175"/>
      <c r="J23" s="177"/>
      <c r="K23" s="177"/>
      <c r="L23" s="175"/>
      <c r="M23" s="175"/>
      <c r="N23" s="175"/>
      <c r="O23" s="175"/>
      <c r="P23" s="175"/>
      <c r="Q23" s="175"/>
      <c r="R23" s="199" t="s">
        <v>201</v>
      </c>
      <c r="S23" s="199" t="s">
        <v>143</v>
      </c>
      <c r="T23" s="40"/>
      <c r="U23" s="40"/>
      <c r="V23" s="40"/>
      <c r="W23" s="40">
        <v>2</v>
      </c>
      <c r="X23" s="40">
        <v>2</v>
      </c>
      <c r="Y23" s="200"/>
      <c r="Z23" s="195"/>
      <c r="AA23" s="195"/>
      <c r="AB23" s="175"/>
      <c r="AC23" s="175"/>
      <c r="AD23" s="175"/>
      <c r="AE23" s="175"/>
      <c r="AF23" s="175"/>
      <c r="AG23" s="178"/>
      <c r="AH23" s="183"/>
    </row>
    <row r="24" spans="1:49" s="171" customFormat="1" ht="56" customHeight="1" x14ac:dyDescent="0.4">
      <c r="A24" s="346"/>
      <c r="B24" s="196"/>
      <c r="C24" s="196"/>
      <c r="D24" s="179"/>
      <c r="E24" s="179"/>
      <c r="F24" s="179"/>
      <c r="G24" s="179"/>
      <c r="H24" s="179"/>
      <c r="I24" s="179"/>
      <c r="J24" s="181"/>
      <c r="K24" s="181"/>
      <c r="L24" s="179"/>
      <c r="M24" s="179"/>
      <c r="N24" s="179"/>
      <c r="O24" s="179"/>
      <c r="P24" s="179"/>
      <c r="Q24" s="179"/>
      <c r="R24" s="199" t="s">
        <v>45</v>
      </c>
      <c r="S24" s="199" t="s">
        <v>144</v>
      </c>
      <c r="T24" s="40"/>
      <c r="U24" s="40"/>
      <c r="V24" s="40"/>
      <c r="W24" s="40">
        <v>2</v>
      </c>
      <c r="X24" s="40">
        <v>2</v>
      </c>
      <c r="Y24" s="201"/>
      <c r="Z24" s="196"/>
      <c r="AA24" s="196"/>
      <c r="AB24" s="179"/>
      <c r="AC24" s="179"/>
      <c r="AD24" s="179"/>
      <c r="AE24" s="179"/>
      <c r="AF24" s="179"/>
      <c r="AG24" s="182"/>
      <c r="AH24" s="183"/>
    </row>
    <row r="25" spans="1:49" s="171" customFormat="1" ht="56" customHeight="1" x14ac:dyDescent="0.4">
      <c r="A25" s="346"/>
      <c r="B25" s="196"/>
      <c r="C25" s="196"/>
      <c r="D25" s="179"/>
      <c r="E25" s="179"/>
      <c r="F25" s="179"/>
      <c r="G25" s="179"/>
      <c r="H25" s="179"/>
      <c r="I25" s="179"/>
      <c r="J25" s="181"/>
      <c r="K25" s="181"/>
      <c r="L25" s="179"/>
      <c r="M25" s="179"/>
      <c r="N25" s="179"/>
      <c r="O25" s="179"/>
      <c r="P25" s="179"/>
      <c r="Q25" s="179"/>
      <c r="R25" s="199" t="s">
        <v>46</v>
      </c>
      <c r="S25" s="199" t="s">
        <v>145</v>
      </c>
      <c r="T25" s="174"/>
      <c r="U25" s="174"/>
      <c r="V25" s="174"/>
      <c r="W25" s="174">
        <v>2</v>
      </c>
      <c r="X25" s="174">
        <v>2</v>
      </c>
      <c r="Y25" s="201"/>
      <c r="Z25" s="196"/>
      <c r="AA25" s="196"/>
      <c r="AB25" s="179"/>
      <c r="AC25" s="179"/>
      <c r="AD25" s="179"/>
      <c r="AE25" s="179"/>
      <c r="AF25" s="179"/>
      <c r="AG25" s="182"/>
      <c r="AH25" s="183"/>
    </row>
    <row r="26" spans="1:49" s="171" customFormat="1" ht="56" customHeight="1" thickBot="1" x14ac:dyDescent="0.45">
      <c r="A26" s="347"/>
      <c r="B26" s="202" t="s">
        <v>200</v>
      </c>
      <c r="C26" s="202"/>
      <c r="D26" s="203">
        <f ca="1">SUM(D26)</f>
        <v>0</v>
      </c>
      <c r="E26" s="203">
        <f t="shared" ref="E26:I26" si="11">SUM(E23)</f>
        <v>0</v>
      </c>
      <c r="F26" s="203">
        <f t="shared" si="11"/>
        <v>0</v>
      </c>
      <c r="G26" s="203">
        <f t="shared" si="11"/>
        <v>0</v>
      </c>
      <c r="H26" s="203">
        <f t="shared" si="11"/>
        <v>0</v>
      </c>
      <c r="I26" s="189">
        <f t="shared" si="11"/>
        <v>0</v>
      </c>
      <c r="J26" s="202" t="s">
        <v>200</v>
      </c>
      <c r="K26" s="202"/>
      <c r="L26" s="203">
        <f t="shared" ref="L26:Q26" si="12">SUM(L23:L25)</f>
        <v>0</v>
      </c>
      <c r="M26" s="203">
        <f t="shared" si="12"/>
        <v>0</v>
      </c>
      <c r="N26" s="203">
        <f t="shared" si="12"/>
        <v>0</v>
      </c>
      <c r="O26" s="203">
        <f t="shared" si="12"/>
        <v>0</v>
      </c>
      <c r="P26" s="203">
        <f t="shared" si="12"/>
        <v>0</v>
      </c>
      <c r="Q26" s="203">
        <f t="shared" si="12"/>
        <v>0</v>
      </c>
      <c r="R26" s="202" t="s">
        <v>200</v>
      </c>
      <c r="S26" s="202"/>
      <c r="T26" s="203">
        <f>SUM(T23:T25)</f>
        <v>0</v>
      </c>
      <c r="U26" s="203">
        <f>SUM(U23:U25)</f>
        <v>0</v>
      </c>
      <c r="V26" s="203">
        <f>SUM(V23:V25)</f>
        <v>0</v>
      </c>
      <c r="W26" s="203">
        <v>2</v>
      </c>
      <c r="X26" s="203">
        <v>2</v>
      </c>
      <c r="Y26" s="203">
        <f>SUM(Y23:Y25)</f>
        <v>0</v>
      </c>
      <c r="Z26" s="188" t="s">
        <v>200</v>
      </c>
      <c r="AA26" s="188"/>
      <c r="AB26" s="189">
        <v>0</v>
      </c>
      <c r="AC26" s="189">
        <v>0</v>
      </c>
      <c r="AD26" s="189">
        <v>0</v>
      </c>
      <c r="AE26" s="189">
        <v>0</v>
      </c>
      <c r="AF26" s="189">
        <v>0</v>
      </c>
      <c r="AG26" s="190">
        <v>0</v>
      </c>
      <c r="AH26" s="183">
        <f ca="1">SUM(D26,G26,L26,O26,T26,W26,AB26,AE26)</f>
        <v>2</v>
      </c>
    </row>
    <row r="27" spans="1:49" s="214" customFormat="1" ht="56" customHeight="1" x14ac:dyDescent="0.4">
      <c r="A27" s="345" t="s">
        <v>19</v>
      </c>
      <c r="B27" s="170" t="s">
        <v>57</v>
      </c>
      <c r="C27" s="164" t="s">
        <v>136</v>
      </c>
      <c r="D27" s="183">
        <v>2</v>
      </c>
      <c r="E27" s="183">
        <v>2</v>
      </c>
      <c r="F27" s="42"/>
      <c r="G27" s="183">
        <v>2</v>
      </c>
      <c r="H27" s="183">
        <v>2</v>
      </c>
      <c r="I27" s="42"/>
      <c r="J27" s="204" t="s">
        <v>202</v>
      </c>
      <c r="K27" s="204"/>
      <c r="L27" s="205">
        <v>3</v>
      </c>
      <c r="M27" s="205">
        <v>3</v>
      </c>
      <c r="N27" s="205"/>
      <c r="O27" s="205"/>
      <c r="P27" s="205"/>
      <c r="Q27" s="206"/>
      <c r="R27" s="204" t="s">
        <v>74</v>
      </c>
      <c r="S27" s="207" t="s">
        <v>146</v>
      </c>
      <c r="T27" s="205">
        <v>2</v>
      </c>
      <c r="U27" s="205">
        <v>2</v>
      </c>
      <c r="V27" s="208"/>
      <c r="W27" s="205">
        <v>2</v>
      </c>
      <c r="X27" s="209">
        <v>2</v>
      </c>
      <c r="Y27" s="210"/>
      <c r="Z27" s="170" t="s">
        <v>65</v>
      </c>
      <c r="AA27" s="164" t="s">
        <v>203</v>
      </c>
      <c r="AB27" s="183">
        <v>6</v>
      </c>
      <c r="AC27" s="183"/>
      <c r="AD27" s="42">
        <v>12</v>
      </c>
      <c r="AE27" s="42"/>
      <c r="AF27" s="211"/>
      <c r="AG27" s="212"/>
      <c r="AH27" s="170"/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</row>
    <row r="28" spans="1:49" s="214" customFormat="1" ht="56" customHeight="1" x14ac:dyDescent="0.4">
      <c r="A28" s="346"/>
      <c r="B28" s="170" t="s">
        <v>58</v>
      </c>
      <c r="C28" s="163" t="s">
        <v>137</v>
      </c>
      <c r="D28" s="203">
        <v>3</v>
      </c>
      <c r="E28" s="183">
        <v>3</v>
      </c>
      <c r="F28" s="42"/>
      <c r="G28" s="183"/>
      <c r="H28" s="183"/>
      <c r="I28" s="42"/>
      <c r="J28" s="204" t="s">
        <v>61</v>
      </c>
      <c r="K28" s="204"/>
      <c r="L28" s="205">
        <v>3</v>
      </c>
      <c r="M28" s="205">
        <v>3</v>
      </c>
      <c r="N28" s="205"/>
      <c r="O28" s="205"/>
      <c r="P28" s="205"/>
      <c r="Q28" s="215"/>
      <c r="R28" s="204" t="s">
        <v>63</v>
      </c>
      <c r="S28" s="216" t="s">
        <v>158</v>
      </c>
      <c r="T28" s="205">
        <v>2</v>
      </c>
      <c r="U28" s="205">
        <v>2</v>
      </c>
      <c r="V28" s="208"/>
      <c r="W28" s="205">
        <v>0</v>
      </c>
      <c r="X28" s="209">
        <v>0</v>
      </c>
      <c r="Y28" s="210"/>
      <c r="Z28" s="170" t="s">
        <v>66</v>
      </c>
      <c r="AA28" s="164" t="s">
        <v>204</v>
      </c>
      <c r="AB28" s="183">
        <v>3</v>
      </c>
      <c r="AC28" s="183"/>
      <c r="AD28" s="42">
        <v>6</v>
      </c>
      <c r="AE28" s="42"/>
      <c r="AF28" s="211"/>
      <c r="AG28" s="212"/>
      <c r="AH28" s="170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</row>
    <row r="29" spans="1:49" s="214" customFormat="1" ht="56" customHeight="1" x14ac:dyDescent="0.4">
      <c r="A29" s="346"/>
      <c r="B29" s="170" t="s">
        <v>59</v>
      </c>
      <c r="C29" s="186" t="s">
        <v>138</v>
      </c>
      <c r="D29" s="183">
        <v>3</v>
      </c>
      <c r="E29" s="183">
        <v>3</v>
      </c>
      <c r="F29" s="42"/>
      <c r="G29" s="183"/>
      <c r="H29" s="183"/>
      <c r="I29" s="42"/>
      <c r="J29" s="204" t="s">
        <v>71</v>
      </c>
      <c r="K29" s="204"/>
      <c r="L29" s="205">
        <v>2</v>
      </c>
      <c r="M29" s="205">
        <v>2</v>
      </c>
      <c r="N29" s="208"/>
      <c r="O29" s="205">
        <v>2</v>
      </c>
      <c r="P29" s="205">
        <v>2</v>
      </c>
      <c r="Q29" s="215"/>
      <c r="R29" s="204" t="s">
        <v>75</v>
      </c>
      <c r="S29" s="164" t="s">
        <v>147</v>
      </c>
      <c r="T29" s="205">
        <v>2</v>
      </c>
      <c r="U29" s="205">
        <v>2</v>
      </c>
      <c r="V29" s="208"/>
      <c r="W29" s="205">
        <v>2</v>
      </c>
      <c r="X29" s="209">
        <v>2</v>
      </c>
      <c r="Y29" s="210"/>
      <c r="Z29" s="170" t="s">
        <v>77</v>
      </c>
      <c r="AA29" s="194" t="s">
        <v>160</v>
      </c>
      <c r="AB29" s="183">
        <v>3</v>
      </c>
      <c r="AC29" s="183">
        <v>3</v>
      </c>
      <c r="AD29" s="42"/>
      <c r="AE29" s="42"/>
      <c r="AF29" s="211"/>
      <c r="AG29" s="212"/>
      <c r="AH29" s="170"/>
      <c r="AI29" s="213"/>
      <c r="AJ29" s="213"/>
      <c r="AK29" s="213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</row>
    <row r="30" spans="1:49" s="214" customFormat="1" ht="56" customHeight="1" x14ac:dyDescent="0.4">
      <c r="A30" s="346"/>
      <c r="B30" s="170" t="s">
        <v>60</v>
      </c>
      <c r="C30" s="207" t="s">
        <v>139</v>
      </c>
      <c r="D30" s="183"/>
      <c r="E30" s="183"/>
      <c r="F30" s="217"/>
      <c r="G30" s="183">
        <v>3</v>
      </c>
      <c r="H30" s="183">
        <v>3</v>
      </c>
      <c r="I30" s="217"/>
      <c r="J30" s="204" t="s">
        <v>62</v>
      </c>
      <c r="K30" s="204"/>
      <c r="L30" s="205"/>
      <c r="M30" s="205"/>
      <c r="N30" s="208"/>
      <c r="O30" s="205">
        <v>3</v>
      </c>
      <c r="P30" s="205">
        <v>3</v>
      </c>
      <c r="Q30" s="215"/>
      <c r="R30" s="204" t="s">
        <v>64</v>
      </c>
      <c r="S30" s="164" t="s">
        <v>148</v>
      </c>
      <c r="T30" s="208"/>
      <c r="U30" s="208"/>
      <c r="V30" s="208"/>
      <c r="W30" s="205">
        <v>3</v>
      </c>
      <c r="X30" s="209">
        <v>3</v>
      </c>
      <c r="Y30" s="210"/>
      <c r="Z30" s="170" t="s">
        <v>205</v>
      </c>
      <c r="AA30" s="162" t="s">
        <v>206</v>
      </c>
      <c r="AB30" s="183">
        <v>2</v>
      </c>
      <c r="AC30" s="183">
        <v>2</v>
      </c>
      <c r="AD30" s="42"/>
      <c r="AE30" s="42"/>
      <c r="AF30" s="42"/>
      <c r="AG30" s="212"/>
      <c r="AH30" s="170"/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</row>
    <row r="31" spans="1:49" s="214" customFormat="1" ht="56" customHeight="1" x14ac:dyDescent="0.4">
      <c r="A31" s="346"/>
      <c r="B31" s="218"/>
      <c r="C31" s="218"/>
      <c r="D31" s="218"/>
      <c r="E31" s="218"/>
      <c r="F31" s="218"/>
      <c r="G31" s="218"/>
      <c r="H31" s="218"/>
      <c r="I31" s="40"/>
      <c r="J31" s="204" t="s">
        <v>73</v>
      </c>
      <c r="K31" s="204"/>
      <c r="L31" s="205"/>
      <c r="M31" s="205"/>
      <c r="N31" s="208"/>
      <c r="O31" s="205">
        <v>3</v>
      </c>
      <c r="P31" s="205">
        <v>3</v>
      </c>
      <c r="Q31" s="215"/>
      <c r="R31" s="204" t="s">
        <v>76</v>
      </c>
      <c r="S31" s="164" t="s">
        <v>149</v>
      </c>
      <c r="T31" s="208"/>
      <c r="U31" s="208"/>
      <c r="V31" s="208"/>
      <c r="W31" s="205">
        <v>3</v>
      </c>
      <c r="X31" s="209">
        <v>3</v>
      </c>
      <c r="Y31" s="210"/>
      <c r="Z31" s="170" t="s">
        <v>78</v>
      </c>
      <c r="AA31" s="164" t="s">
        <v>161</v>
      </c>
      <c r="AB31" s="183"/>
      <c r="AC31" s="183"/>
      <c r="AD31" s="42"/>
      <c r="AE31" s="183">
        <v>3</v>
      </c>
      <c r="AF31" s="183">
        <v>3</v>
      </c>
      <c r="AG31" s="212"/>
      <c r="AH31" s="170"/>
      <c r="AI31" s="213"/>
      <c r="AJ31" s="213"/>
      <c r="AK31" s="213"/>
      <c r="AL31" s="213"/>
      <c r="AM31" s="213"/>
      <c r="AN31" s="213"/>
      <c r="AO31" s="213"/>
      <c r="AP31" s="213"/>
      <c r="AQ31" s="213"/>
      <c r="AR31" s="213"/>
      <c r="AS31" s="213"/>
      <c r="AT31" s="213"/>
      <c r="AU31" s="213"/>
      <c r="AV31" s="213"/>
      <c r="AW31" s="213"/>
    </row>
    <row r="32" spans="1:49" s="214" customFormat="1" ht="56" customHeight="1" x14ac:dyDescent="0.4">
      <c r="A32" s="346"/>
      <c r="B32" s="218"/>
      <c r="C32" s="218"/>
      <c r="D32" s="218"/>
      <c r="E32" s="218"/>
      <c r="F32" s="218"/>
      <c r="G32" s="218"/>
      <c r="H32" s="218"/>
      <c r="I32" s="40"/>
      <c r="J32" s="218"/>
      <c r="K32" s="218"/>
      <c r="L32" s="218"/>
      <c r="M32" s="218"/>
      <c r="N32" s="218"/>
      <c r="O32" s="218"/>
      <c r="P32" s="218"/>
      <c r="Q32" s="219"/>
      <c r="R32" s="218"/>
      <c r="S32" s="218"/>
      <c r="T32" s="218"/>
      <c r="U32" s="218"/>
      <c r="V32" s="218"/>
      <c r="W32" s="218"/>
      <c r="X32" s="220"/>
      <c r="Y32" s="210"/>
      <c r="Z32" s="170" t="s">
        <v>67</v>
      </c>
      <c r="AA32" s="162" t="s">
        <v>207</v>
      </c>
      <c r="AB32" s="221"/>
      <c r="AC32" s="221"/>
      <c r="AD32" s="42"/>
      <c r="AE32" s="183">
        <v>2</v>
      </c>
      <c r="AF32" s="183">
        <v>2</v>
      </c>
      <c r="AG32" s="222"/>
      <c r="AH32" s="170"/>
      <c r="AI32" s="213"/>
      <c r="AJ32" s="213"/>
      <c r="AK32" s="213"/>
      <c r="AL32" s="213"/>
      <c r="AM32" s="213"/>
      <c r="AN32" s="213"/>
      <c r="AO32" s="213"/>
      <c r="AP32" s="213"/>
      <c r="AQ32" s="213"/>
      <c r="AR32" s="213"/>
      <c r="AS32" s="213"/>
      <c r="AT32" s="213"/>
      <c r="AU32" s="213"/>
      <c r="AV32" s="213"/>
      <c r="AW32" s="213"/>
    </row>
    <row r="33" spans="1:49" s="214" customFormat="1" ht="56" customHeight="1" x14ac:dyDescent="0.4">
      <c r="A33" s="346"/>
      <c r="B33" s="204"/>
      <c r="C33" s="204"/>
      <c r="D33" s="205"/>
      <c r="E33" s="205"/>
      <c r="F33" s="208"/>
      <c r="G33" s="205"/>
      <c r="H33" s="205"/>
      <c r="I33" s="40"/>
      <c r="J33" s="218"/>
      <c r="K33" s="218"/>
      <c r="L33" s="218"/>
      <c r="M33" s="218"/>
      <c r="N33" s="218"/>
      <c r="O33" s="218"/>
      <c r="P33" s="218"/>
      <c r="Q33" s="219"/>
      <c r="R33" s="218"/>
      <c r="S33" s="218"/>
      <c r="T33" s="218"/>
      <c r="U33" s="218"/>
      <c r="V33" s="218"/>
      <c r="W33" s="218"/>
      <c r="X33" s="220"/>
      <c r="Y33" s="210"/>
      <c r="Z33" s="163"/>
      <c r="AA33" s="163"/>
      <c r="AB33" s="40"/>
      <c r="AC33" s="40"/>
      <c r="AD33" s="40"/>
      <c r="AE33" s="174"/>
      <c r="AF33" s="174"/>
      <c r="AG33" s="222"/>
      <c r="AH33" s="170"/>
      <c r="AI33" s="213"/>
      <c r="AJ33" s="213"/>
      <c r="AK33" s="213"/>
      <c r="AL33" s="213"/>
      <c r="AM33" s="213"/>
      <c r="AN33" s="213"/>
      <c r="AO33" s="213"/>
      <c r="AP33" s="213"/>
      <c r="AQ33" s="213"/>
      <c r="AR33" s="213"/>
      <c r="AS33" s="213"/>
      <c r="AT33" s="213"/>
      <c r="AU33" s="213"/>
      <c r="AV33" s="213"/>
      <c r="AW33" s="213"/>
    </row>
    <row r="34" spans="1:49" s="214" customFormat="1" ht="56" customHeight="1" thickBot="1" x14ac:dyDescent="0.45">
      <c r="A34" s="346"/>
      <c r="B34" s="188" t="s">
        <v>200</v>
      </c>
      <c r="C34" s="188"/>
      <c r="D34" s="189">
        <f>SUM(D27:D33)</f>
        <v>8</v>
      </c>
      <c r="E34" s="189">
        <f t="shared" ref="E34:I34" si="13">SUM(E27:E33)</f>
        <v>8</v>
      </c>
      <c r="F34" s="189">
        <f t="shared" si="13"/>
        <v>0</v>
      </c>
      <c r="G34" s="189">
        <f t="shared" si="13"/>
        <v>5</v>
      </c>
      <c r="H34" s="189">
        <f t="shared" si="13"/>
        <v>5</v>
      </c>
      <c r="I34" s="189">
        <f t="shared" si="13"/>
        <v>0</v>
      </c>
      <c r="J34" s="188" t="s">
        <v>200</v>
      </c>
      <c r="K34" s="188"/>
      <c r="L34" s="189">
        <f>SUM(L27:L33)</f>
        <v>8</v>
      </c>
      <c r="M34" s="189">
        <f t="shared" ref="M34:P34" si="14">SUM(M27:M33)</f>
        <v>8</v>
      </c>
      <c r="N34" s="189">
        <f t="shared" si="14"/>
        <v>0</v>
      </c>
      <c r="O34" s="189">
        <f t="shared" si="14"/>
        <v>8</v>
      </c>
      <c r="P34" s="189">
        <f t="shared" si="14"/>
        <v>8</v>
      </c>
      <c r="Q34" s="219"/>
      <c r="R34" s="188" t="s">
        <v>200</v>
      </c>
      <c r="S34" s="188"/>
      <c r="T34" s="189">
        <f t="shared" ref="T34:AG34" si="15">SUM(T26:T33)</f>
        <v>6</v>
      </c>
      <c r="U34" s="189">
        <f t="shared" si="15"/>
        <v>6</v>
      </c>
      <c r="V34" s="189">
        <f t="shared" si="15"/>
        <v>0</v>
      </c>
      <c r="W34" s="189">
        <f t="shared" si="15"/>
        <v>12</v>
      </c>
      <c r="X34" s="189">
        <f t="shared" si="15"/>
        <v>12</v>
      </c>
      <c r="Y34" s="189">
        <f t="shared" si="15"/>
        <v>0</v>
      </c>
      <c r="Z34" s="188" t="s">
        <v>200</v>
      </c>
      <c r="AA34" s="202"/>
      <c r="AB34" s="189">
        <f t="shared" si="15"/>
        <v>14</v>
      </c>
      <c r="AC34" s="189">
        <f t="shared" si="15"/>
        <v>5</v>
      </c>
      <c r="AD34" s="189">
        <f t="shared" si="15"/>
        <v>18</v>
      </c>
      <c r="AE34" s="189">
        <f t="shared" si="15"/>
        <v>5</v>
      </c>
      <c r="AF34" s="189">
        <f t="shared" si="15"/>
        <v>5</v>
      </c>
      <c r="AG34" s="190">
        <f t="shared" si="15"/>
        <v>0</v>
      </c>
      <c r="AH34" s="183">
        <f>SUM(D34,G34,L34,O34,T34,W34,AB34,AE34)</f>
        <v>66</v>
      </c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</row>
    <row r="35" spans="1:49" s="214" customFormat="1" ht="56" customHeight="1" x14ac:dyDescent="0.4">
      <c r="A35" s="352" t="s">
        <v>21</v>
      </c>
      <c r="B35" s="223" t="s">
        <v>107</v>
      </c>
      <c r="C35" s="223" t="s">
        <v>181</v>
      </c>
      <c r="D35" s="224">
        <v>2</v>
      </c>
      <c r="E35" s="224">
        <v>2</v>
      </c>
      <c r="F35" s="224"/>
      <c r="G35" s="224"/>
      <c r="H35" s="224"/>
      <c r="I35" s="175"/>
      <c r="J35" s="225" t="s">
        <v>101</v>
      </c>
      <c r="K35" s="207" t="s">
        <v>173</v>
      </c>
      <c r="L35" s="226">
        <v>2</v>
      </c>
      <c r="M35" s="226">
        <v>2</v>
      </c>
      <c r="N35" s="224"/>
      <c r="O35" s="224"/>
      <c r="P35" s="224"/>
      <c r="Q35" s="40"/>
      <c r="R35" s="227" t="s">
        <v>112</v>
      </c>
      <c r="S35" s="207" t="s">
        <v>150</v>
      </c>
      <c r="T35" s="226">
        <v>2</v>
      </c>
      <c r="U35" s="226">
        <v>2</v>
      </c>
      <c r="V35" s="224"/>
      <c r="W35" s="224"/>
      <c r="X35" s="224"/>
      <c r="Y35" s="200"/>
      <c r="Z35" s="228" t="s">
        <v>49</v>
      </c>
      <c r="AA35" s="186" t="s">
        <v>162</v>
      </c>
      <c r="AB35" s="229">
        <v>2</v>
      </c>
      <c r="AC35" s="174">
        <v>2</v>
      </c>
      <c r="AD35" s="40"/>
      <c r="AE35" s="40"/>
      <c r="AF35" s="212"/>
      <c r="AG35" s="178"/>
      <c r="AH35" s="170"/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</row>
    <row r="36" spans="1:49" s="214" customFormat="1" ht="56" customHeight="1" x14ac:dyDescent="0.4">
      <c r="A36" s="353"/>
      <c r="B36" s="223" t="s">
        <v>108</v>
      </c>
      <c r="C36" s="223" t="s">
        <v>182</v>
      </c>
      <c r="D36" s="224">
        <v>2</v>
      </c>
      <c r="E36" s="224">
        <v>2</v>
      </c>
      <c r="F36" s="224"/>
      <c r="G36" s="224"/>
      <c r="H36" s="224"/>
      <c r="I36" s="179"/>
      <c r="J36" s="227" t="s">
        <v>102</v>
      </c>
      <c r="K36" s="207" t="s">
        <v>175</v>
      </c>
      <c r="L36" s="226">
        <v>2</v>
      </c>
      <c r="M36" s="226">
        <v>2</v>
      </c>
      <c r="N36" s="224"/>
      <c r="O36" s="224"/>
      <c r="P36" s="224"/>
      <c r="Q36" s="42"/>
      <c r="R36" s="223" t="s">
        <v>116</v>
      </c>
      <c r="S36" s="230" t="s">
        <v>172</v>
      </c>
      <c r="T36" s="226">
        <v>2</v>
      </c>
      <c r="U36" s="226">
        <v>2</v>
      </c>
      <c r="V36" s="226"/>
      <c r="W36" s="226"/>
      <c r="X36" s="226"/>
      <c r="Y36" s="201"/>
      <c r="Z36" s="231" t="s">
        <v>50</v>
      </c>
      <c r="AA36" s="164" t="s">
        <v>163</v>
      </c>
      <c r="AB36" s="174">
        <v>2</v>
      </c>
      <c r="AC36" s="174">
        <v>2</v>
      </c>
      <c r="AD36" s="40"/>
      <c r="AE36" s="40"/>
      <c r="AF36" s="212"/>
      <c r="AG36" s="182"/>
      <c r="AH36" s="170"/>
      <c r="AI36" s="213"/>
      <c r="AJ36" s="213"/>
      <c r="AK36" s="213"/>
      <c r="AL36" s="213"/>
      <c r="AM36" s="213"/>
      <c r="AN36" s="213"/>
      <c r="AO36" s="213"/>
      <c r="AP36" s="213"/>
      <c r="AQ36" s="213"/>
      <c r="AR36" s="213"/>
      <c r="AS36" s="213"/>
      <c r="AT36" s="213"/>
      <c r="AU36" s="213"/>
      <c r="AV36" s="213"/>
      <c r="AW36" s="213"/>
    </row>
    <row r="37" spans="1:49" s="214" customFormat="1" ht="56" customHeight="1" x14ac:dyDescent="0.4">
      <c r="A37" s="353"/>
      <c r="B37" s="223" t="s">
        <v>109</v>
      </c>
      <c r="C37" s="227" t="s">
        <v>183</v>
      </c>
      <c r="D37" s="224"/>
      <c r="E37" s="224"/>
      <c r="F37" s="224"/>
      <c r="G37" s="224">
        <v>2</v>
      </c>
      <c r="H37" s="224">
        <v>2</v>
      </c>
      <c r="I37" s="179"/>
      <c r="J37" s="227" t="s">
        <v>103</v>
      </c>
      <c r="K37" s="232" t="s">
        <v>176</v>
      </c>
      <c r="L37" s="226">
        <v>2</v>
      </c>
      <c r="M37" s="226">
        <v>2</v>
      </c>
      <c r="N37" s="226"/>
      <c r="O37" s="226"/>
      <c r="P37" s="226"/>
      <c r="Q37" s="42"/>
      <c r="R37" s="227" t="s">
        <v>118</v>
      </c>
      <c r="S37" s="170" t="s">
        <v>151</v>
      </c>
      <c r="T37" s="226">
        <v>2</v>
      </c>
      <c r="U37" s="226">
        <v>2</v>
      </c>
      <c r="V37" s="226"/>
      <c r="W37" s="226"/>
      <c r="X37" s="226"/>
      <c r="Y37" s="201"/>
      <c r="Z37" s="233" t="s">
        <v>51</v>
      </c>
      <c r="AA37" s="164" t="s">
        <v>164</v>
      </c>
      <c r="AB37" s="174">
        <v>2</v>
      </c>
      <c r="AC37" s="174">
        <v>2</v>
      </c>
      <c r="AD37" s="40"/>
      <c r="AE37" s="40"/>
      <c r="AF37" s="212"/>
      <c r="AG37" s="182"/>
      <c r="AH37" s="170"/>
      <c r="AI37" s="213"/>
      <c r="AJ37" s="213"/>
      <c r="AK37" s="213"/>
      <c r="AL37" s="213"/>
      <c r="AM37" s="213"/>
      <c r="AN37" s="213"/>
      <c r="AO37" s="213"/>
      <c r="AP37" s="213"/>
      <c r="AQ37" s="213"/>
      <c r="AR37" s="213"/>
      <c r="AS37" s="213"/>
      <c r="AT37" s="213"/>
      <c r="AU37" s="213"/>
      <c r="AV37" s="213"/>
      <c r="AW37" s="213"/>
    </row>
    <row r="38" spans="1:49" s="214" customFormat="1" ht="56" customHeight="1" x14ac:dyDescent="0.4">
      <c r="A38" s="353"/>
      <c r="B38" s="227" t="s">
        <v>110</v>
      </c>
      <c r="C38" s="227" t="s">
        <v>184</v>
      </c>
      <c r="D38" s="226"/>
      <c r="E38" s="226"/>
      <c r="F38" s="224"/>
      <c r="G38" s="224">
        <v>2</v>
      </c>
      <c r="H38" s="224">
        <v>2</v>
      </c>
      <c r="I38" s="179"/>
      <c r="J38" s="227" t="s">
        <v>104</v>
      </c>
      <c r="K38" s="227" t="s">
        <v>177</v>
      </c>
      <c r="L38" s="226"/>
      <c r="M38" s="226"/>
      <c r="N38" s="226"/>
      <c r="O38" s="226">
        <v>2</v>
      </c>
      <c r="P38" s="226">
        <v>2</v>
      </c>
      <c r="Q38" s="42"/>
      <c r="R38" s="223" t="s">
        <v>117</v>
      </c>
      <c r="S38" s="234" t="s">
        <v>152</v>
      </c>
      <c r="T38" s="226">
        <v>2</v>
      </c>
      <c r="U38" s="226">
        <v>2</v>
      </c>
      <c r="V38" s="226"/>
      <c r="W38" s="226"/>
      <c r="X38" s="226"/>
      <c r="Y38" s="201"/>
      <c r="Z38" s="235" t="s">
        <v>52</v>
      </c>
      <c r="AA38" s="236" t="s">
        <v>165</v>
      </c>
      <c r="AB38" s="174">
        <v>2</v>
      </c>
      <c r="AC38" s="174">
        <v>2</v>
      </c>
      <c r="AD38" s="40"/>
      <c r="AE38" s="40"/>
      <c r="AF38" s="212"/>
      <c r="AG38" s="182"/>
      <c r="AH38" s="170"/>
      <c r="AI38" s="213"/>
      <c r="AJ38" s="213"/>
      <c r="AK38" s="213"/>
      <c r="AL38" s="213"/>
      <c r="AM38" s="213"/>
      <c r="AN38" s="213"/>
      <c r="AO38" s="213"/>
      <c r="AP38" s="213"/>
      <c r="AQ38" s="213"/>
      <c r="AR38" s="213"/>
      <c r="AS38" s="213"/>
      <c r="AT38" s="213"/>
      <c r="AU38" s="213"/>
      <c r="AV38" s="213"/>
      <c r="AW38" s="213"/>
    </row>
    <row r="39" spans="1:49" s="214" customFormat="1" ht="56" customHeight="1" x14ac:dyDescent="0.4">
      <c r="A39" s="353"/>
      <c r="B39" s="204" t="s">
        <v>111</v>
      </c>
      <c r="C39" s="204" t="s">
        <v>185</v>
      </c>
      <c r="D39" s="174"/>
      <c r="E39" s="174"/>
      <c r="F39" s="40"/>
      <c r="G39" s="174">
        <v>2</v>
      </c>
      <c r="H39" s="174">
        <v>2</v>
      </c>
      <c r="I39" s="179"/>
      <c r="J39" s="227" t="s">
        <v>106</v>
      </c>
      <c r="K39" s="207" t="s">
        <v>178</v>
      </c>
      <c r="L39" s="226"/>
      <c r="M39" s="226"/>
      <c r="N39" s="226"/>
      <c r="O39" s="226">
        <v>2</v>
      </c>
      <c r="P39" s="226">
        <v>2</v>
      </c>
      <c r="Q39" s="42"/>
      <c r="R39" s="221" t="s">
        <v>119</v>
      </c>
      <c r="S39" s="170" t="s">
        <v>153</v>
      </c>
      <c r="T39" s="174">
        <v>2</v>
      </c>
      <c r="U39" s="174">
        <v>2</v>
      </c>
      <c r="V39" s="226"/>
      <c r="W39" s="226"/>
      <c r="X39" s="226"/>
      <c r="Y39" s="201"/>
      <c r="Z39" s="221" t="s">
        <v>53</v>
      </c>
      <c r="AA39" s="236" t="s">
        <v>166</v>
      </c>
      <c r="AB39" s="174"/>
      <c r="AC39" s="174"/>
      <c r="AD39" s="174"/>
      <c r="AE39" s="174">
        <v>2</v>
      </c>
      <c r="AF39" s="174">
        <v>2</v>
      </c>
      <c r="AG39" s="182"/>
      <c r="AH39" s="170"/>
      <c r="AI39" s="213"/>
      <c r="AJ39" s="213"/>
      <c r="AK39" s="213"/>
      <c r="AL39" s="213"/>
      <c r="AM39" s="213"/>
      <c r="AN39" s="213"/>
      <c r="AO39" s="213"/>
      <c r="AP39" s="213"/>
      <c r="AQ39" s="213"/>
      <c r="AR39" s="213"/>
      <c r="AS39" s="213"/>
      <c r="AT39" s="213"/>
      <c r="AU39" s="213"/>
      <c r="AV39" s="213"/>
      <c r="AW39" s="213"/>
    </row>
    <row r="40" spans="1:49" s="214" customFormat="1" ht="56" customHeight="1" x14ac:dyDescent="0.4">
      <c r="A40" s="353"/>
      <c r="B40" s="204"/>
      <c r="C40" s="204"/>
      <c r="D40" s="205"/>
      <c r="E40" s="205"/>
      <c r="F40" s="208"/>
      <c r="G40" s="205"/>
      <c r="H40" s="205"/>
      <c r="I40" s="179"/>
      <c r="J40" s="227" t="s">
        <v>48</v>
      </c>
      <c r="K40" s="237" t="s">
        <v>179</v>
      </c>
      <c r="L40" s="226"/>
      <c r="M40" s="226"/>
      <c r="N40" s="226"/>
      <c r="O40" s="226">
        <v>2</v>
      </c>
      <c r="P40" s="226">
        <v>2</v>
      </c>
      <c r="Q40" s="42"/>
      <c r="R40" s="227" t="s">
        <v>113</v>
      </c>
      <c r="S40" s="221" t="s">
        <v>171</v>
      </c>
      <c r="T40" s="226"/>
      <c r="U40" s="226"/>
      <c r="V40" s="226"/>
      <c r="W40" s="226">
        <v>2</v>
      </c>
      <c r="X40" s="226">
        <v>2</v>
      </c>
      <c r="Y40" s="201"/>
      <c r="Z40" s="221" t="s">
        <v>54</v>
      </c>
      <c r="AA40" s="236" t="s">
        <v>167</v>
      </c>
      <c r="AB40" s="40"/>
      <c r="AC40" s="40"/>
      <c r="AD40" s="40"/>
      <c r="AE40" s="174">
        <v>2</v>
      </c>
      <c r="AF40" s="174">
        <v>2</v>
      </c>
      <c r="AG40" s="182"/>
      <c r="AH40" s="170"/>
      <c r="AI40" s="213"/>
      <c r="AJ40" s="213"/>
      <c r="AK40" s="213"/>
      <c r="AL40" s="213"/>
      <c r="AM40" s="213"/>
      <c r="AN40" s="213"/>
      <c r="AO40" s="213"/>
      <c r="AP40" s="213"/>
      <c r="AQ40" s="213"/>
      <c r="AR40" s="213"/>
      <c r="AS40" s="213"/>
      <c r="AT40" s="213"/>
      <c r="AU40" s="213"/>
      <c r="AV40" s="213"/>
      <c r="AW40" s="213"/>
    </row>
    <row r="41" spans="1:49" s="214" customFormat="1" ht="56" customHeight="1" x14ac:dyDescent="0.4">
      <c r="A41" s="353"/>
      <c r="B41" s="186"/>
      <c r="C41" s="186"/>
      <c r="D41" s="183"/>
      <c r="E41" s="183"/>
      <c r="F41" s="183"/>
      <c r="G41" s="183"/>
      <c r="H41" s="183"/>
      <c r="I41" s="183"/>
      <c r="J41" s="227" t="s">
        <v>115</v>
      </c>
      <c r="K41" s="170" t="s">
        <v>180</v>
      </c>
      <c r="L41" s="226"/>
      <c r="M41" s="226"/>
      <c r="N41" s="226"/>
      <c r="O41" s="226">
        <v>2</v>
      </c>
      <c r="P41" s="226">
        <v>2</v>
      </c>
      <c r="Q41" s="42"/>
      <c r="R41" s="223" t="s">
        <v>114</v>
      </c>
      <c r="S41" s="223" t="s">
        <v>155</v>
      </c>
      <c r="T41" s="226"/>
      <c r="U41" s="226"/>
      <c r="V41" s="226"/>
      <c r="W41" s="226">
        <v>2</v>
      </c>
      <c r="X41" s="226">
        <v>2</v>
      </c>
      <c r="Y41" s="183"/>
      <c r="Z41" s="163" t="s">
        <v>55</v>
      </c>
      <c r="AA41" s="238" t="s">
        <v>168</v>
      </c>
      <c r="AB41" s="40"/>
      <c r="AC41" s="40"/>
      <c r="AD41" s="40"/>
      <c r="AE41" s="174">
        <v>2</v>
      </c>
      <c r="AF41" s="174">
        <v>2</v>
      </c>
      <c r="AG41" s="185"/>
      <c r="AH41" s="170"/>
      <c r="AI41" s="213"/>
      <c r="AJ41" s="213"/>
      <c r="AK41" s="213"/>
      <c r="AL41" s="213"/>
      <c r="AM41" s="213"/>
      <c r="AN41" s="213"/>
      <c r="AO41" s="213"/>
      <c r="AP41" s="213"/>
      <c r="AQ41" s="213"/>
      <c r="AR41" s="213"/>
      <c r="AS41" s="213"/>
      <c r="AT41" s="213"/>
      <c r="AU41" s="213"/>
      <c r="AV41" s="213"/>
      <c r="AW41" s="213"/>
    </row>
    <row r="42" spans="1:49" s="214" customFormat="1" ht="56" customHeight="1" x14ac:dyDescent="0.4">
      <c r="A42" s="353"/>
      <c r="B42" s="186"/>
      <c r="C42" s="186"/>
      <c r="D42" s="183"/>
      <c r="E42" s="183"/>
      <c r="F42" s="183"/>
      <c r="G42" s="183"/>
      <c r="H42" s="183"/>
      <c r="I42" s="183"/>
      <c r="J42" s="233"/>
      <c r="K42" s="170"/>
      <c r="L42" s="40"/>
      <c r="M42" s="40"/>
      <c r="N42" s="40"/>
      <c r="O42" s="174"/>
      <c r="P42" s="174"/>
      <c r="Q42" s="183"/>
      <c r="R42" s="221" t="s">
        <v>80</v>
      </c>
      <c r="S42" s="164" t="s">
        <v>170</v>
      </c>
      <c r="T42" s="174"/>
      <c r="U42" s="174"/>
      <c r="V42" s="174"/>
      <c r="W42" s="174">
        <v>2</v>
      </c>
      <c r="X42" s="174">
        <v>2</v>
      </c>
      <c r="Y42" s="183"/>
      <c r="Z42" s="221" t="s">
        <v>56</v>
      </c>
      <c r="AA42" s="236" t="s">
        <v>169</v>
      </c>
      <c r="AB42" s="40"/>
      <c r="AC42" s="40"/>
      <c r="AD42" s="40"/>
      <c r="AE42" s="174">
        <v>2</v>
      </c>
      <c r="AF42" s="174">
        <v>2</v>
      </c>
      <c r="AG42" s="185"/>
      <c r="AH42" s="170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</row>
    <row r="43" spans="1:49" s="214" customFormat="1" ht="56" customHeight="1" x14ac:dyDescent="0.4">
      <c r="A43" s="353"/>
      <c r="B43" s="186"/>
      <c r="C43" s="186"/>
      <c r="D43" s="183"/>
      <c r="E43" s="183"/>
      <c r="F43" s="183"/>
      <c r="G43" s="183"/>
      <c r="H43" s="183"/>
      <c r="I43" s="183"/>
      <c r="J43" s="221"/>
      <c r="K43" s="221"/>
      <c r="L43" s="40"/>
      <c r="M43" s="40"/>
      <c r="N43" s="40"/>
      <c r="O43" s="174"/>
      <c r="P43" s="174"/>
      <c r="Q43" s="183"/>
      <c r="R43" s="227" t="s">
        <v>79</v>
      </c>
      <c r="S43" s="164" t="s">
        <v>157</v>
      </c>
      <c r="T43" s="226"/>
      <c r="U43" s="226"/>
      <c r="V43" s="226"/>
      <c r="W43" s="226">
        <v>2</v>
      </c>
      <c r="X43" s="226">
        <v>2</v>
      </c>
      <c r="Y43" s="183"/>
      <c r="Z43" s="186"/>
      <c r="AA43" s="186"/>
      <c r="AB43" s="183"/>
      <c r="AC43" s="183"/>
      <c r="AD43" s="183"/>
      <c r="AE43" s="183"/>
      <c r="AF43" s="183"/>
      <c r="AG43" s="185"/>
      <c r="AH43" s="170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</row>
    <row r="44" spans="1:49" s="214" customFormat="1" ht="56" customHeight="1" x14ac:dyDescent="0.4">
      <c r="A44" s="353"/>
      <c r="B44" s="186"/>
      <c r="C44" s="186"/>
      <c r="D44" s="183"/>
      <c r="E44" s="183"/>
      <c r="F44" s="183"/>
      <c r="G44" s="183"/>
      <c r="H44" s="183"/>
      <c r="I44" s="183"/>
      <c r="J44" s="233"/>
      <c r="K44" s="233"/>
      <c r="L44" s="40"/>
      <c r="M44" s="40"/>
      <c r="N44" s="40"/>
      <c r="O44" s="174"/>
      <c r="P44" s="174"/>
      <c r="Q44" s="183"/>
      <c r="R44" s="227"/>
      <c r="S44" s="164"/>
      <c r="T44" s="226"/>
      <c r="U44" s="226"/>
      <c r="V44" s="226"/>
      <c r="W44" s="226"/>
      <c r="X44" s="226"/>
      <c r="Y44" s="183"/>
      <c r="Z44" s="186"/>
      <c r="AA44" s="186"/>
      <c r="AB44" s="183"/>
      <c r="AC44" s="183"/>
      <c r="AD44" s="183"/>
      <c r="AE44" s="183"/>
      <c r="AF44" s="183"/>
      <c r="AG44" s="185"/>
      <c r="AH44" s="170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</row>
    <row r="45" spans="1:49" s="214" customFormat="1" ht="56" customHeight="1" x14ac:dyDescent="0.4">
      <c r="A45" s="353"/>
      <c r="B45" s="186"/>
      <c r="C45" s="186"/>
      <c r="D45" s="183"/>
      <c r="E45" s="183"/>
      <c r="F45" s="183"/>
      <c r="G45" s="183"/>
      <c r="H45" s="183"/>
      <c r="I45" s="183"/>
      <c r="J45" s="233"/>
      <c r="K45" s="233"/>
      <c r="L45" s="40"/>
      <c r="M45" s="40"/>
      <c r="N45" s="40"/>
      <c r="O45" s="174"/>
      <c r="P45" s="174"/>
      <c r="Q45" s="183"/>
      <c r="R45" s="221"/>
      <c r="S45" s="170"/>
      <c r="T45" s="174"/>
      <c r="U45" s="174"/>
      <c r="V45" s="174"/>
      <c r="W45" s="174"/>
      <c r="X45" s="174"/>
      <c r="Y45" s="183"/>
      <c r="Z45" s="186"/>
      <c r="AA45" s="186"/>
      <c r="AB45" s="183"/>
      <c r="AC45" s="183"/>
      <c r="AD45" s="183"/>
      <c r="AE45" s="183"/>
      <c r="AF45" s="183"/>
      <c r="AG45" s="185"/>
      <c r="AH45" s="170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</row>
    <row r="46" spans="1:49" s="214" customFormat="1" ht="56" customHeight="1" x14ac:dyDescent="0.4">
      <c r="A46" s="353"/>
      <c r="B46" s="170"/>
      <c r="C46" s="170"/>
      <c r="D46" s="170"/>
      <c r="E46" s="170"/>
      <c r="F46" s="170"/>
      <c r="G46" s="170"/>
      <c r="H46" s="170"/>
      <c r="I46" s="170"/>
      <c r="J46" s="218"/>
      <c r="K46" s="218"/>
      <c r="L46" s="218"/>
      <c r="M46" s="218"/>
      <c r="N46" s="218"/>
      <c r="O46" s="218"/>
      <c r="P46" s="218"/>
      <c r="Q46" s="170"/>
      <c r="R46" s="221"/>
      <c r="S46" s="221"/>
      <c r="T46" s="174"/>
      <c r="U46" s="174"/>
      <c r="V46" s="174"/>
      <c r="W46" s="174"/>
      <c r="X46" s="174"/>
      <c r="Y46" s="170"/>
      <c r="Z46" s="186"/>
      <c r="AA46" s="186"/>
      <c r="AB46" s="183"/>
      <c r="AC46" s="183"/>
      <c r="AD46" s="183"/>
      <c r="AE46" s="183"/>
      <c r="AF46" s="183"/>
      <c r="AG46" s="185"/>
      <c r="AH46" s="170"/>
      <c r="AI46" s="213"/>
      <c r="AJ46" s="213"/>
      <c r="AK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</row>
    <row r="47" spans="1:49" s="241" customFormat="1" ht="56" customHeight="1" thickBot="1" x14ac:dyDescent="0.45">
      <c r="A47" s="354"/>
      <c r="B47" s="198" t="s">
        <v>200</v>
      </c>
      <c r="C47" s="198"/>
      <c r="D47" s="239">
        <f t="shared" ref="D47:I47" si="16">SUM(D35:D46)</f>
        <v>4</v>
      </c>
      <c r="E47" s="239">
        <f t="shared" si="16"/>
        <v>4</v>
      </c>
      <c r="F47" s="239">
        <f t="shared" si="16"/>
        <v>0</v>
      </c>
      <c r="G47" s="239">
        <f t="shared" si="16"/>
        <v>6</v>
      </c>
      <c r="H47" s="239">
        <f t="shared" si="16"/>
        <v>6</v>
      </c>
      <c r="I47" s="239">
        <f t="shared" si="16"/>
        <v>0</v>
      </c>
      <c r="J47" s="188" t="s">
        <v>200</v>
      </c>
      <c r="K47" s="202"/>
      <c r="L47" s="239">
        <f t="shared" ref="L47:Q47" si="17">SUM(L35:L46)</f>
        <v>6</v>
      </c>
      <c r="M47" s="239">
        <f t="shared" si="17"/>
        <v>6</v>
      </c>
      <c r="N47" s="239">
        <f t="shared" si="17"/>
        <v>0</v>
      </c>
      <c r="O47" s="239">
        <f t="shared" si="17"/>
        <v>8</v>
      </c>
      <c r="P47" s="239">
        <f t="shared" si="17"/>
        <v>8</v>
      </c>
      <c r="Q47" s="239">
        <f t="shared" si="17"/>
        <v>0</v>
      </c>
      <c r="R47" s="188" t="s">
        <v>200</v>
      </c>
      <c r="S47" s="202"/>
      <c r="T47" s="40">
        <f>SUM(T35:T46)</f>
        <v>10</v>
      </c>
      <c r="U47" s="40">
        <f t="shared" ref="U47:X47" si="18">SUM(U35:U46)</f>
        <v>10</v>
      </c>
      <c r="V47" s="40">
        <f t="shared" si="18"/>
        <v>0</v>
      </c>
      <c r="W47" s="40">
        <f t="shared" si="18"/>
        <v>8</v>
      </c>
      <c r="X47" s="40">
        <f t="shared" si="18"/>
        <v>8</v>
      </c>
      <c r="Y47" s="40">
        <f>SUM(Y35:Y46)</f>
        <v>0</v>
      </c>
      <c r="Z47" s="188" t="s">
        <v>200</v>
      </c>
      <c r="AA47" s="202"/>
      <c r="AB47" s="40">
        <f>SUM(AB35:AB46)</f>
        <v>8</v>
      </c>
      <c r="AC47" s="40">
        <f t="shared" ref="AC47:AG47" si="19">SUM(AC35:AC46)</f>
        <v>8</v>
      </c>
      <c r="AD47" s="40">
        <f t="shared" si="19"/>
        <v>0</v>
      </c>
      <c r="AE47" s="40">
        <f t="shared" si="19"/>
        <v>8</v>
      </c>
      <c r="AF47" s="40">
        <f t="shared" si="19"/>
        <v>8</v>
      </c>
      <c r="AG47" s="212">
        <f t="shared" si="19"/>
        <v>0</v>
      </c>
      <c r="AH47" s="174">
        <f t="shared" ref="AH47:AH48" si="20">SUM(D47+G47+L47+O47+T47+W47+AB47+AE47)</f>
        <v>58</v>
      </c>
      <c r="AI47" s="240"/>
      <c r="AJ47" s="240"/>
      <c r="AK47" s="240"/>
      <c r="AL47" s="240"/>
      <c r="AM47" s="240"/>
      <c r="AN47" s="240"/>
      <c r="AO47" s="240"/>
      <c r="AP47" s="240"/>
      <c r="AQ47" s="240"/>
      <c r="AR47" s="240"/>
      <c r="AS47" s="240"/>
      <c r="AT47" s="240"/>
      <c r="AU47" s="240"/>
      <c r="AV47" s="240"/>
      <c r="AW47" s="240"/>
    </row>
    <row r="48" spans="1:49" s="241" customFormat="1" ht="56" customHeight="1" x14ac:dyDescent="0.4">
      <c r="A48" s="354"/>
      <c r="B48" s="186" t="s">
        <v>69</v>
      </c>
      <c r="C48" s="186"/>
      <c r="D48" s="242">
        <f t="shared" ref="D48:I48" ca="1" si="21">SUM(D26+D47)</f>
        <v>4</v>
      </c>
      <c r="E48" s="242">
        <f t="shared" si="21"/>
        <v>4</v>
      </c>
      <c r="F48" s="242">
        <f t="shared" si="21"/>
        <v>0</v>
      </c>
      <c r="G48" s="242">
        <f t="shared" si="21"/>
        <v>6</v>
      </c>
      <c r="H48" s="242">
        <f t="shared" si="21"/>
        <v>6</v>
      </c>
      <c r="I48" s="242">
        <f t="shared" si="21"/>
        <v>0</v>
      </c>
      <c r="J48" s="243" t="s">
        <v>69</v>
      </c>
      <c r="K48" s="244"/>
      <c r="L48" s="242">
        <f t="shared" ref="L48:Q48" si="22">SUM(L26+L47)</f>
        <v>6</v>
      </c>
      <c r="M48" s="242">
        <f t="shared" si="22"/>
        <v>6</v>
      </c>
      <c r="N48" s="242">
        <f t="shared" si="22"/>
        <v>0</v>
      </c>
      <c r="O48" s="242">
        <f t="shared" si="22"/>
        <v>8</v>
      </c>
      <c r="P48" s="242">
        <f t="shared" si="22"/>
        <v>8</v>
      </c>
      <c r="Q48" s="242">
        <f t="shared" si="22"/>
        <v>0</v>
      </c>
      <c r="R48" s="245" t="s">
        <v>69</v>
      </c>
      <c r="S48" s="246"/>
      <c r="T48" s="183">
        <f t="shared" ref="T48:Y48" si="23">SUM(T26+T47)</f>
        <v>10</v>
      </c>
      <c r="U48" s="183">
        <f t="shared" si="23"/>
        <v>10</v>
      </c>
      <c r="V48" s="183">
        <f t="shared" si="23"/>
        <v>0</v>
      </c>
      <c r="W48" s="183">
        <f t="shared" si="23"/>
        <v>10</v>
      </c>
      <c r="X48" s="183">
        <f t="shared" si="23"/>
        <v>10</v>
      </c>
      <c r="Y48" s="183">
        <f t="shared" si="23"/>
        <v>0</v>
      </c>
      <c r="Z48" s="245" t="s">
        <v>69</v>
      </c>
      <c r="AA48" s="246"/>
      <c r="AB48" s="183">
        <f t="shared" ref="AB48:AG48" si="24">SUM(AB26+AB47)</f>
        <v>8</v>
      </c>
      <c r="AC48" s="183">
        <f t="shared" si="24"/>
        <v>8</v>
      </c>
      <c r="AD48" s="183">
        <f t="shared" si="24"/>
        <v>0</v>
      </c>
      <c r="AE48" s="183">
        <f t="shared" si="24"/>
        <v>8</v>
      </c>
      <c r="AF48" s="183">
        <f t="shared" si="24"/>
        <v>8</v>
      </c>
      <c r="AG48" s="185">
        <f t="shared" si="24"/>
        <v>0</v>
      </c>
      <c r="AH48" s="174">
        <f t="shared" ca="1" si="20"/>
        <v>84</v>
      </c>
      <c r="AI48" s="240"/>
      <c r="AJ48" s="240"/>
      <c r="AK48" s="240"/>
      <c r="AL48" s="240"/>
      <c r="AM48" s="240"/>
      <c r="AN48" s="240"/>
      <c r="AO48" s="240"/>
      <c r="AP48" s="240"/>
      <c r="AQ48" s="240"/>
      <c r="AR48" s="240"/>
      <c r="AS48" s="240"/>
      <c r="AT48" s="240"/>
      <c r="AU48" s="240"/>
      <c r="AV48" s="240"/>
      <c r="AW48" s="240"/>
    </row>
    <row r="49" spans="1:49" s="241" customFormat="1" ht="56" customHeight="1" thickBot="1" x14ac:dyDescent="0.45">
      <c r="A49" s="355"/>
      <c r="B49" s="186" t="s">
        <v>70</v>
      </c>
      <c r="C49" s="186"/>
      <c r="D49" s="247">
        <v>2</v>
      </c>
      <c r="E49" s="247">
        <v>2</v>
      </c>
      <c r="F49" s="247">
        <v>0</v>
      </c>
      <c r="G49" s="247">
        <v>2</v>
      </c>
      <c r="H49" s="247">
        <v>2</v>
      </c>
      <c r="I49" s="247">
        <v>0</v>
      </c>
      <c r="J49" s="243" t="s">
        <v>70</v>
      </c>
      <c r="K49" s="244"/>
      <c r="L49" s="247">
        <v>2</v>
      </c>
      <c r="M49" s="247">
        <v>2</v>
      </c>
      <c r="N49" s="247">
        <v>0</v>
      </c>
      <c r="O49" s="247">
        <v>2</v>
      </c>
      <c r="P49" s="247">
        <v>2</v>
      </c>
      <c r="Q49" s="247">
        <v>0</v>
      </c>
      <c r="R49" s="245" t="s">
        <v>70</v>
      </c>
      <c r="S49" s="246"/>
      <c r="T49" s="174">
        <v>6</v>
      </c>
      <c r="U49" s="174">
        <v>6</v>
      </c>
      <c r="V49" s="174">
        <v>0</v>
      </c>
      <c r="W49" s="174">
        <v>2</v>
      </c>
      <c r="X49" s="174">
        <v>2</v>
      </c>
      <c r="Y49" s="174">
        <v>0</v>
      </c>
      <c r="Z49" s="245" t="s">
        <v>70</v>
      </c>
      <c r="AA49" s="248"/>
      <c r="AB49" s="249">
        <v>2</v>
      </c>
      <c r="AC49" s="249">
        <v>2</v>
      </c>
      <c r="AD49" s="249">
        <v>0</v>
      </c>
      <c r="AE49" s="249">
        <v>4</v>
      </c>
      <c r="AF49" s="250">
        <v>4</v>
      </c>
      <c r="AG49" s="250">
        <v>0</v>
      </c>
      <c r="AH49" s="174">
        <f>SUM(D49+G49+L49+O49+T49+W49+AB49+AE49)</f>
        <v>22</v>
      </c>
      <c r="AI49" s="240"/>
      <c r="AJ49" s="240"/>
      <c r="AK49" s="240"/>
      <c r="AL49" s="240"/>
      <c r="AM49" s="240"/>
      <c r="AN49" s="240"/>
      <c r="AO49" s="240"/>
      <c r="AP49" s="240"/>
      <c r="AQ49" s="240"/>
      <c r="AR49" s="240"/>
      <c r="AS49" s="240"/>
      <c r="AT49" s="240"/>
      <c r="AU49" s="240"/>
      <c r="AV49" s="240"/>
      <c r="AW49" s="240"/>
    </row>
    <row r="50" spans="1:49" s="241" customFormat="1" ht="56" customHeight="1" x14ac:dyDescent="0.4">
      <c r="A50" s="334" t="s">
        <v>11</v>
      </c>
      <c r="B50" s="251" t="s">
        <v>208</v>
      </c>
      <c r="C50" s="251"/>
      <c r="D50" s="252">
        <f>SUM(D14+D22+D34)</f>
        <v>17</v>
      </c>
      <c r="E50" s="252">
        <f>SUM(E14+E22+E34)</f>
        <v>20</v>
      </c>
      <c r="F50" s="252">
        <f t="shared" ref="F50:I50" si="25">SUM(F14+F22+F34)</f>
        <v>0</v>
      </c>
      <c r="G50" s="252">
        <f t="shared" si="25"/>
        <v>16</v>
      </c>
      <c r="H50" s="252">
        <f t="shared" si="25"/>
        <v>17</v>
      </c>
      <c r="I50" s="252">
        <f t="shared" si="25"/>
        <v>0</v>
      </c>
      <c r="J50" s="253" t="s">
        <v>209</v>
      </c>
      <c r="K50" s="253"/>
      <c r="L50" s="254">
        <f>SUM(L14+L22+L34)</f>
        <v>14</v>
      </c>
      <c r="M50" s="254">
        <f t="shared" ref="M50:AG50" si="26">SUM(M14+M22+M34)</f>
        <v>18</v>
      </c>
      <c r="N50" s="254">
        <f t="shared" si="26"/>
        <v>0</v>
      </c>
      <c r="O50" s="254">
        <f t="shared" si="26"/>
        <v>12</v>
      </c>
      <c r="P50" s="254">
        <f t="shared" si="26"/>
        <v>14</v>
      </c>
      <c r="Q50" s="254">
        <f t="shared" si="26"/>
        <v>0</v>
      </c>
      <c r="R50" s="255" t="s">
        <v>208</v>
      </c>
      <c r="S50" s="251"/>
      <c r="T50" s="256">
        <f t="shared" si="26"/>
        <v>8</v>
      </c>
      <c r="U50" s="256">
        <f t="shared" si="26"/>
        <v>8</v>
      </c>
      <c r="V50" s="256">
        <f t="shared" si="26"/>
        <v>0</v>
      </c>
      <c r="W50" s="256">
        <f t="shared" si="26"/>
        <v>12</v>
      </c>
      <c r="X50" s="256">
        <f t="shared" si="26"/>
        <v>12</v>
      </c>
      <c r="Y50" s="256">
        <f t="shared" si="26"/>
        <v>0</v>
      </c>
      <c r="Z50" s="257" t="s">
        <v>208</v>
      </c>
      <c r="AA50" s="258"/>
      <c r="AB50" s="259">
        <f t="shared" si="26"/>
        <v>14</v>
      </c>
      <c r="AC50" s="259">
        <f t="shared" si="26"/>
        <v>5</v>
      </c>
      <c r="AD50" s="259">
        <f t="shared" si="26"/>
        <v>18</v>
      </c>
      <c r="AE50" s="259">
        <f t="shared" si="26"/>
        <v>5</v>
      </c>
      <c r="AF50" s="259">
        <f t="shared" si="26"/>
        <v>5</v>
      </c>
      <c r="AG50" s="260">
        <f t="shared" si="26"/>
        <v>0</v>
      </c>
      <c r="AH50" s="174">
        <f t="shared" ref="AH50:AH51" si="27">SUM(D50+G50+L50+O50+T50+W50+AB50+AE50)</f>
        <v>98</v>
      </c>
      <c r="AI50" s="240"/>
      <c r="AJ50" s="240"/>
      <c r="AK50" s="240"/>
      <c r="AL50" s="240"/>
      <c r="AM50" s="240"/>
      <c r="AN50" s="240"/>
      <c r="AO50" s="240"/>
      <c r="AP50" s="240"/>
      <c r="AQ50" s="240"/>
      <c r="AR50" s="240"/>
      <c r="AS50" s="240"/>
      <c r="AT50" s="240"/>
      <c r="AU50" s="240"/>
      <c r="AV50" s="240"/>
      <c r="AW50" s="240"/>
    </row>
    <row r="51" spans="1:49" s="241" customFormat="1" ht="56" customHeight="1" x14ac:dyDescent="0.4">
      <c r="A51" s="335"/>
      <c r="B51" s="261" t="s">
        <v>210</v>
      </c>
      <c r="C51" s="261"/>
      <c r="D51" s="247">
        <f t="shared" ref="D51:I51" si="28">SUM(D18+D49)</f>
        <v>2</v>
      </c>
      <c r="E51" s="247">
        <f t="shared" si="28"/>
        <v>4</v>
      </c>
      <c r="F51" s="247">
        <f t="shared" si="28"/>
        <v>0</v>
      </c>
      <c r="G51" s="247">
        <f t="shared" si="28"/>
        <v>2</v>
      </c>
      <c r="H51" s="247">
        <f t="shared" si="28"/>
        <v>4</v>
      </c>
      <c r="I51" s="247">
        <f t="shared" si="28"/>
        <v>0</v>
      </c>
      <c r="J51" s="262" t="s">
        <v>210</v>
      </c>
      <c r="K51" s="262"/>
      <c r="L51" s="247">
        <f t="shared" ref="L51:Q51" si="29">SUM(L18+L49)</f>
        <v>4</v>
      </c>
      <c r="M51" s="247">
        <f t="shared" si="29"/>
        <v>6</v>
      </c>
      <c r="N51" s="247">
        <f t="shared" si="29"/>
        <v>0</v>
      </c>
      <c r="O51" s="247">
        <f t="shared" si="29"/>
        <v>4</v>
      </c>
      <c r="P51" s="247">
        <f t="shared" si="29"/>
        <v>6</v>
      </c>
      <c r="Q51" s="247">
        <f t="shared" si="29"/>
        <v>0</v>
      </c>
      <c r="R51" s="261" t="s">
        <v>210</v>
      </c>
      <c r="S51" s="261"/>
      <c r="T51" s="174">
        <f t="shared" ref="T51:Y51" si="30">SUM(T18+T49)</f>
        <v>8</v>
      </c>
      <c r="U51" s="174">
        <f t="shared" si="30"/>
        <v>10</v>
      </c>
      <c r="V51" s="174">
        <f t="shared" si="30"/>
        <v>0</v>
      </c>
      <c r="W51" s="174">
        <f t="shared" si="30"/>
        <v>4</v>
      </c>
      <c r="X51" s="174">
        <f t="shared" si="30"/>
        <v>4</v>
      </c>
      <c r="Y51" s="174">
        <f t="shared" si="30"/>
        <v>0</v>
      </c>
      <c r="Z51" s="261" t="s">
        <v>210</v>
      </c>
      <c r="AA51" s="261"/>
      <c r="AB51" s="174">
        <f t="shared" ref="AB51:AG51" si="31">SUM(AB18+AB49)</f>
        <v>2</v>
      </c>
      <c r="AC51" s="174">
        <f t="shared" si="31"/>
        <v>2</v>
      </c>
      <c r="AD51" s="174">
        <f t="shared" si="31"/>
        <v>0</v>
      </c>
      <c r="AE51" s="174">
        <f t="shared" si="31"/>
        <v>4</v>
      </c>
      <c r="AF51" s="174">
        <f t="shared" si="31"/>
        <v>4</v>
      </c>
      <c r="AG51" s="263">
        <f t="shared" si="31"/>
        <v>0</v>
      </c>
      <c r="AH51" s="174">
        <f t="shared" si="27"/>
        <v>30</v>
      </c>
      <c r="AI51" s="240"/>
      <c r="AJ51" s="240"/>
      <c r="AK51" s="240"/>
      <c r="AL51" s="240"/>
      <c r="AM51" s="240"/>
      <c r="AN51" s="240"/>
      <c r="AO51" s="240"/>
      <c r="AP51" s="240"/>
      <c r="AQ51" s="240"/>
      <c r="AR51" s="240"/>
      <c r="AS51" s="240"/>
      <c r="AT51" s="240"/>
      <c r="AU51" s="240"/>
      <c r="AV51" s="240"/>
      <c r="AW51" s="240"/>
    </row>
    <row r="52" spans="1:49" s="241" customFormat="1" ht="56" customHeight="1" thickBot="1" x14ac:dyDescent="0.45">
      <c r="A52" s="336"/>
      <c r="B52" s="264" t="s">
        <v>211</v>
      </c>
      <c r="C52" s="264"/>
      <c r="D52" s="265">
        <f t="shared" ref="D52:AF52" si="32">SUM(D50:D51)</f>
        <v>19</v>
      </c>
      <c r="E52" s="265">
        <f t="shared" si="32"/>
        <v>24</v>
      </c>
      <c r="F52" s="265">
        <f t="shared" si="32"/>
        <v>0</v>
      </c>
      <c r="G52" s="265">
        <f t="shared" si="32"/>
        <v>18</v>
      </c>
      <c r="H52" s="265">
        <f t="shared" si="32"/>
        <v>21</v>
      </c>
      <c r="I52" s="265">
        <f t="shared" si="32"/>
        <v>0</v>
      </c>
      <c r="J52" s="266" t="s">
        <v>211</v>
      </c>
      <c r="K52" s="266"/>
      <c r="L52" s="265">
        <f t="shared" si="32"/>
        <v>18</v>
      </c>
      <c r="M52" s="265">
        <f t="shared" si="32"/>
        <v>24</v>
      </c>
      <c r="N52" s="265">
        <f t="shared" si="32"/>
        <v>0</v>
      </c>
      <c r="O52" s="265">
        <f t="shared" si="32"/>
        <v>16</v>
      </c>
      <c r="P52" s="265">
        <f t="shared" si="32"/>
        <v>20</v>
      </c>
      <c r="Q52" s="265">
        <f t="shared" si="32"/>
        <v>0</v>
      </c>
      <c r="R52" s="264" t="s">
        <v>211</v>
      </c>
      <c r="S52" s="264"/>
      <c r="T52" s="267">
        <f t="shared" si="32"/>
        <v>16</v>
      </c>
      <c r="U52" s="267">
        <f t="shared" si="32"/>
        <v>18</v>
      </c>
      <c r="V52" s="267">
        <f t="shared" si="32"/>
        <v>0</v>
      </c>
      <c r="W52" s="267">
        <f t="shared" si="32"/>
        <v>16</v>
      </c>
      <c r="X52" s="267">
        <f t="shared" si="32"/>
        <v>16</v>
      </c>
      <c r="Y52" s="267">
        <f t="shared" si="32"/>
        <v>0</v>
      </c>
      <c r="Z52" s="264" t="s">
        <v>211</v>
      </c>
      <c r="AA52" s="264"/>
      <c r="AB52" s="267">
        <f t="shared" si="32"/>
        <v>16</v>
      </c>
      <c r="AC52" s="267">
        <f t="shared" si="32"/>
        <v>7</v>
      </c>
      <c r="AD52" s="267">
        <f t="shared" si="32"/>
        <v>18</v>
      </c>
      <c r="AE52" s="267">
        <f t="shared" si="32"/>
        <v>9</v>
      </c>
      <c r="AF52" s="267">
        <f t="shared" si="32"/>
        <v>9</v>
      </c>
      <c r="AG52" s="268">
        <v>0</v>
      </c>
      <c r="AH52" s="183">
        <f>SUM(D52+G52+L52+O52+T52+W52+AB52+AE52)</f>
        <v>128</v>
      </c>
      <c r="AI52" s="240"/>
      <c r="AJ52" s="240"/>
      <c r="AK52" s="240"/>
      <c r="AL52" s="240"/>
      <c r="AM52" s="240"/>
      <c r="AN52" s="240"/>
      <c r="AO52" s="240"/>
      <c r="AP52" s="240"/>
      <c r="AQ52" s="240"/>
      <c r="AR52" s="240"/>
      <c r="AS52" s="240"/>
      <c r="AT52" s="240"/>
      <c r="AU52" s="240"/>
      <c r="AV52" s="240"/>
      <c r="AW52" s="240"/>
    </row>
    <row r="53" spans="1:49" s="214" customFormat="1" ht="56" customHeight="1" x14ac:dyDescent="0.4">
      <c r="A53" s="269"/>
      <c r="B53" s="270"/>
      <c r="C53" s="270"/>
      <c r="D53" s="270"/>
      <c r="E53" s="270"/>
      <c r="F53" s="270"/>
      <c r="G53" s="270"/>
      <c r="H53" s="270"/>
      <c r="I53" s="270"/>
      <c r="J53" s="270"/>
      <c r="K53" s="270"/>
      <c r="L53" s="270"/>
      <c r="M53" s="270"/>
      <c r="N53" s="270"/>
      <c r="O53" s="270"/>
      <c r="P53" s="270"/>
      <c r="Q53" s="270"/>
      <c r="R53" s="270"/>
      <c r="S53" s="270"/>
      <c r="T53" s="270"/>
      <c r="U53" s="270"/>
      <c r="V53" s="270"/>
      <c r="W53" s="270"/>
      <c r="X53" s="270"/>
      <c r="Y53" s="270"/>
      <c r="Z53" s="270"/>
      <c r="AA53" s="270"/>
      <c r="AB53" s="270"/>
      <c r="AC53" s="270"/>
      <c r="AD53" s="270"/>
      <c r="AE53" s="270"/>
      <c r="AF53" s="270"/>
      <c r="AG53" s="271"/>
      <c r="AH53" s="198"/>
      <c r="AI53" s="272"/>
      <c r="AJ53" s="213"/>
      <c r="AK53" s="213"/>
      <c r="AL53" s="213"/>
      <c r="AM53" s="213"/>
      <c r="AN53" s="213"/>
      <c r="AO53" s="213"/>
      <c r="AP53" s="213"/>
      <c r="AQ53" s="213"/>
      <c r="AR53" s="213"/>
      <c r="AS53" s="213"/>
      <c r="AT53" s="213"/>
      <c r="AU53" s="213"/>
      <c r="AV53" s="213"/>
      <c r="AW53" s="213"/>
    </row>
    <row r="54" spans="1:49" s="171" customFormat="1" ht="56" customHeight="1" x14ac:dyDescent="0.4">
      <c r="A54" s="273"/>
      <c r="B54" s="337" t="s">
        <v>88</v>
      </c>
      <c r="C54" s="337"/>
      <c r="D54" s="337"/>
      <c r="E54" s="337"/>
      <c r="F54" s="337"/>
      <c r="G54" s="337"/>
      <c r="H54" s="337"/>
      <c r="I54" s="337"/>
      <c r="J54" s="337"/>
      <c r="K54" s="337"/>
      <c r="L54" s="337"/>
      <c r="M54" s="337"/>
      <c r="N54" s="337"/>
      <c r="O54" s="337"/>
      <c r="P54" s="337"/>
      <c r="Q54" s="337"/>
      <c r="R54" s="337"/>
      <c r="S54" s="337"/>
      <c r="T54" s="337"/>
      <c r="U54" s="337"/>
      <c r="V54" s="337"/>
      <c r="W54" s="337"/>
      <c r="X54" s="337"/>
      <c r="Y54" s="337"/>
      <c r="Z54" s="337"/>
      <c r="AA54" s="337"/>
      <c r="AB54" s="337"/>
      <c r="AC54" s="337"/>
      <c r="AD54" s="337"/>
      <c r="AE54" s="337"/>
      <c r="AF54" s="337"/>
      <c r="AG54" s="338"/>
      <c r="AH54" s="170"/>
      <c r="AI54" s="272"/>
      <c r="AJ54" s="213"/>
      <c r="AK54" s="213"/>
      <c r="AL54" s="213"/>
      <c r="AM54" s="213"/>
      <c r="AN54" s="213"/>
      <c r="AO54" s="213"/>
      <c r="AP54" s="213"/>
      <c r="AQ54" s="213"/>
      <c r="AR54" s="213"/>
      <c r="AS54" s="213"/>
      <c r="AT54" s="213"/>
      <c r="AU54" s="213"/>
      <c r="AV54" s="213"/>
      <c r="AW54" s="213"/>
    </row>
    <row r="55" spans="1:49" s="171" customFormat="1" ht="56" customHeight="1" x14ac:dyDescent="0.4">
      <c r="A55" s="339" t="s">
        <v>22</v>
      </c>
      <c r="B55" s="274"/>
      <c r="C55" s="274"/>
      <c r="D55" s="275"/>
      <c r="E55" s="275"/>
      <c r="F55" s="275"/>
      <c r="G55" s="276"/>
      <c r="H55" s="276"/>
      <c r="I55" s="276"/>
      <c r="J55" s="276" t="s">
        <v>212</v>
      </c>
      <c r="K55" s="168" t="s">
        <v>186</v>
      </c>
      <c r="L55" s="275">
        <v>3</v>
      </c>
      <c r="M55" s="275">
        <v>3</v>
      </c>
      <c r="N55" s="277"/>
      <c r="O55" s="277"/>
      <c r="P55" s="277"/>
      <c r="Q55" s="277"/>
      <c r="R55" s="276" t="s">
        <v>83</v>
      </c>
      <c r="S55" s="165" t="s">
        <v>146</v>
      </c>
      <c r="T55" s="275">
        <v>2</v>
      </c>
      <c r="U55" s="275">
        <v>2</v>
      </c>
      <c r="V55" s="275"/>
      <c r="W55" s="275">
        <v>2</v>
      </c>
      <c r="X55" s="275">
        <v>2</v>
      </c>
      <c r="Y55" s="275"/>
      <c r="Z55" s="274"/>
      <c r="AA55" s="274"/>
      <c r="AB55" s="275"/>
      <c r="AC55" s="275"/>
      <c r="AD55" s="275"/>
      <c r="AE55" s="275"/>
      <c r="AF55" s="275"/>
      <c r="AG55" s="278"/>
      <c r="AH55" s="170"/>
      <c r="AI55" s="272"/>
      <c r="AJ55" s="213"/>
      <c r="AK55" s="213"/>
      <c r="AL55" s="213"/>
      <c r="AM55" s="213"/>
      <c r="AN55" s="213"/>
      <c r="AO55" s="213"/>
      <c r="AP55" s="213"/>
      <c r="AQ55" s="213"/>
      <c r="AR55" s="213"/>
      <c r="AS55" s="213"/>
      <c r="AT55" s="213"/>
      <c r="AU55" s="213"/>
      <c r="AV55" s="213"/>
      <c r="AW55" s="213"/>
    </row>
    <row r="56" spans="1:49" s="171" customFormat="1" ht="56" customHeight="1" x14ac:dyDescent="0.4">
      <c r="A56" s="339"/>
      <c r="B56" s="274"/>
      <c r="C56" s="274"/>
      <c r="D56" s="275"/>
      <c r="E56" s="275"/>
      <c r="F56" s="275"/>
      <c r="G56" s="276"/>
      <c r="H56" s="276"/>
      <c r="I56" s="276"/>
      <c r="J56" s="276" t="s">
        <v>85</v>
      </c>
      <c r="K56" s="165" t="s">
        <v>174</v>
      </c>
      <c r="L56" s="279"/>
      <c r="M56" s="279"/>
      <c r="N56" s="275"/>
      <c r="O56" s="275">
        <v>2</v>
      </c>
      <c r="P56" s="275">
        <v>2</v>
      </c>
      <c r="Q56" s="277"/>
      <c r="R56" s="276" t="s">
        <v>97</v>
      </c>
      <c r="S56" s="165" t="s">
        <v>188</v>
      </c>
      <c r="T56" s="275">
        <v>2</v>
      </c>
      <c r="U56" s="275">
        <v>2</v>
      </c>
      <c r="V56" s="275"/>
      <c r="W56" s="275"/>
      <c r="X56" s="275"/>
      <c r="Y56" s="275"/>
      <c r="Z56" s="274"/>
      <c r="AA56" s="274"/>
      <c r="AB56" s="275"/>
      <c r="AC56" s="275"/>
      <c r="AD56" s="275"/>
      <c r="AE56" s="275"/>
      <c r="AF56" s="275"/>
      <c r="AG56" s="278"/>
      <c r="AH56" s="170"/>
      <c r="AI56" s="272"/>
      <c r="AJ56" s="213"/>
      <c r="AK56" s="213"/>
      <c r="AL56" s="213"/>
      <c r="AM56" s="213"/>
      <c r="AN56" s="213"/>
      <c r="AO56" s="213"/>
      <c r="AP56" s="213"/>
      <c r="AQ56" s="213"/>
      <c r="AR56" s="213"/>
      <c r="AS56" s="213"/>
      <c r="AT56" s="213"/>
      <c r="AU56" s="213"/>
      <c r="AV56" s="213"/>
      <c r="AW56" s="213"/>
    </row>
    <row r="57" spans="1:49" s="171" customFormat="1" ht="56" customHeight="1" x14ac:dyDescent="0.4">
      <c r="A57" s="339"/>
      <c r="B57" s="274"/>
      <c r="C57" s="274"/>
      <c r="D57" s="275"/>
      <c r="E57" s="275"/>
      <c r="F57" s="275"/>
      <c r="G57" s="275"/>
      <c r="H57" s="275"/>
      <c r="I57" s="275"/>
      <c r="J57" s="274" t="s">
        <v>82</v>
      </c>
      <c r="K57" s="166" t="s">
        <v>187</v>
      </c>
      <c r="L57" s="275">
        <v>2</v>
      </c>
      <c r="M57" s="275">
        <v>2</v>
      </c>
      <c r="N57" s="275">
        <v>0</v>
      </c>
      <c r="O57" s="275">
        <v>2</v>
      </c>
      <c r="P57" s="275">
        <v>2</v>
      </c>
      <c r="Q57" s="275">
        <v>0</v>
      </c>
      <c r="R57" s="276" t="s">
        <v>84</v>
      </c>
      <c r="S57" s="165" t="s">
        <v>149</v>
      </c>
      <c r="T57" s="275"/>
      <c r="U57" s="275"/>
      <c r="V57" s="275"/>
      <c r="W57" s="275">
        <v>3</v>
      </c>
      <c r="X57" s="275">
        <v>3</v>
      </c>
      <c r="Y57" s="276"/>
      <c r="Z57" s="274"/>
      <c r="AA57" s="274"/>
      <c r="AB57" s="275"/>
      <c r="AC57" s="275"/>
      <c r="AD57" s="275"/>
      <c r="AE57" s="275"/>
      <c r="AF57" s="275"/>
      <c r="AG57" s="278"/>
      <c r="AH57" s="170"/>
      <c r="AI57" s="272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3"/>
      <c r="AW57" s="213"/>
    </row>
    <row r="58" spans="1:49" s="171" customFormat="1" ht="56" customHeight="1" x14ac:dyDescent="0.4">
      <c r="A58" s="339" t="s">
        <v>23</v>
      </c>
      <c r="B58" s="274"/>
      <c r="C58" s="274"/>
      <c r="D58" s="275"/>
      <c r="E58" s="275"/>
      <c r="F58" s="275"/>
      <c r="G58" s="276"/>
      <c r="H58" s="276"/>
      <c r="I58" s="276"/>
      <c r="J58" s="280"/>
      <c r="K58" s="280"/>
      <c r="L58" s="280"/>
      <c r="M58" s="280"/>
      <c r="N58" s="280"/>
      <c r="O58" s="280"/>
      <c r="P58" s="280"/>
      <c r="Q58" s="277"/>
      <c r="R58" s="276" t="s">
        <v>86</v>
      </c>
      <c r="S58" s="165" t="s">
        <v>151</v>
      </c>
      <c r="T58" s="275">
        <v>2</v>
      </c>
      <c r="U58" s="275">
        <v>2</v>
      </c>
      <c r="V58" s="276"/>
      <c r="W58" s="275"/>
      <c r="X58" s="275"/>
      <c r="Y58" s="275"/>
      <c r="Z58" s="274"/>
      <c r="AA58" s="274"/>
      <c r="AB58" s="275"/>
      <c r="AC58" s="275"/>
      <c r="AD58" s="275"/>
      <c r="AE58" s="275"/>
      <c r="AF58" s="275"/>
      <c r="AG58" s="278"/>
      <c r="AH58" s="170"/>
      <c r="AI58" s="272"/>
      <c r="AJ58" s="213"/>
      <c r="AK58" s="213"/>
      <c r="AL58" s="213"/>
      <c r="AM58" s="213"/>
      <c r="AN58" s="213"/>
      <c r="AO58" s="213"/>
      <c r="AP58" s="213"/>
      <c r="AQ58" s="213"/>
      <c r="AR58" s="213"/>
      <c r="AS58" s="213"/>
      <c r="AT58" s="213"/>
      <c r="AU58" s="213"/>
      <c r="AV58" s="213"/>
      <c r="AW58" s="213"/>
    </row>
    <row r="59" spans="1:49" s="171" customFormat="1" ht="56" customHeight="1" x14ac:dyDescent="0.4">
      <c r="A59" s="339"/>
      <c r="B59" s="274"/>
      <c r="C59" s="274"/>
      <c r="D59" s="275"/>
      <c r="E59" s="275"/>
      <c r="F59" s="275"/>
      <c r="G59" s="275"/>
      <c r="H59" s="275"/>
      <c r="I59" s="275"/>
      <c r="J59" s="280"/>
      <c r="K59" s="280"/>
      <c r="L59" s="280"/>
      <c r="M59" s="280"/>
      <c r="N59" s="280"/>
      <c r="O59" s="280"/>
      <c r="P59" s="280"/>
      <c r="Q59" s="275"/>
      <c r="R59" s="276" t="s">
        <v>87</v>
      </c>
      <c r="S59" s="165" t="s">
        <v>154</v>
      </c>
      <c r="T59" s="275">
        <v>2</v>
      </c>
      <c r="U59" s="275">
        <v>2</v>
      </c>
      <c r="V59" s="275"/>
      <c r="W59" s="276"/>
      <c r="X59" s="276"/>
      <c r="Y59" s="276"/>
      <c r="Z59" s="274"/>
      <c r="AA59" s="274"/>
      <c r="AB59" s="275"/>
      <c r="AC59" s="275"/>
      <c r="AD59" s="275"/>
      <c r="AE59" s="275"/>
      <c r="AF59" s="275"/>
      <c r="AG59" s="278"/>
      <c r="AH59" s="170"/>
      <c r="AI59" s="272"/>
      <c r="AJ59" s="213"/>
      <c r="AK59" s="213"/>
      <c r="AL59" s="213"/>
      <c r="AM59" s="213"/>
      <c r="AN59" s="213"/>
      <c r="AO59" s="213"/>
      <c r="AP59" s="213"/>
      <c r="AQ59" s="213"/>
      <c r="AR59" s="213"/>
      <c r="AS59" s="213"/>
      <c r="AT59" s="213"/>
      <c r="AU59" s="213"/>
      <c r="AV59" s="213"/>
      <c r="AW59" s="213"/>
    </row>
    <row r="60" spans="1:49" s="171" customFormat="1" ht="56" customHeight="1" x14ac:dyDescent="0.4">
      <c r="A60" s="281"/>
      <c r="B60" s="274" t="s">
        <v>215</v>
      </c>
      <c r="C60" s="274"/>
      <c r="D60" s="282">
        <f>SUM(D55:D59)</f>
        <v>0</v>
      </c>
      <c r="E60" s="282">
        <f t="shared" ref="E60:I60" si="33">SUM(E55:E59)</f>
        <v>0</v>
      </c>
      <c r="F60" s="282">
        <f t="shared" si="33"/>
        <v>0</v>
      </c>
      <c r="G60" s="282">
        <f t="shared" si="33"/>
        <v>0</v>
      </c>
      <c r="H60" s="282">
        <f t="shared" si="33"/>
        <v>0</v>
      </c>
      <c r="I60" s="282">
        <f t="shared" si="33"/>
        <v>0</v>
      </c>
      <c r="J60" s="274" t="s">
        <v>215</v>
      </c>
      <c r="K60" s="274"/>
      <c r="L60" s="282">
        <f>SUM(L55:L59)</f>
        <v>5</v>
      </c>
      <c r="M60" s="282">
        <f>SUM(M55:M57)</f>
        <v>5</v>
      </c>
      <c r="N60" s="282">
        <f t="shared" ref="N60:Q60" si="34">SUM(N55:N57)</f>
        <v>0</v>
      </c>
      <c r="O60" s="282">
        <f t="shared" si="34"/>
        <v>4</v>
      </c>
      <c r="P60" s="282">
        <f t="shared" si="34"/>
        <v>4</v>
      </c>
      <c r="Q60" s="282">
        <f t="shared" si="34"/>
        <v>0</v>
      </c>
      <c r="R60" s="274" t="s">
        <v>215</v>
      </c>
      <c r="S60" s="274"/>
      <c r="T60" s="282">
        <f>SUM(T55:T59)</f>
        <v>8</v>
      </c>
      <c r="U60" s="282">
        <f t="shared" ref="U60:Y60" si="35">SUM(U55:U59)</f>
        <v>8</v>
      </c>
      <c r="V60" s="282">
        <f t="shared" si="35"/>
        <v>0</v>
      </c>
      <c r="W60" s="282">
        <f t="shared" si="35"/>
        <v>5</v>
      </c>
      <c r="X60" s="282">
        <f t="shared" si="35"/>
        <v>5</v>
      </c>
      <c r="Y60" s="282">
        <f t="shared" si="35"/>
        <v>0</v>
      </c>
      <c r="Z60" s="274" t="s">
        <v>215</v>
      </c>
      <c r="AA60" s="274"/>
      <c r="AB60" s="275">
        <f t="shared" ref="AB60:AG60" si="36">SUM(AB57:AB59)</f>
        <v>0</v>
      </c>
      <c r="AC60" s="275">
        <f t="shared" si="36"/>
        <v>0</v>
      </c>
      <c r="AD60" s="275">
        <f t="shared" si="36"/>
        <v>0</v>
      </c>
      <c r="AE60" s="276">
        <f t="shared" si="36"/>
        <v>0</v>
      </c>
      <c r="AF60" s="276">
        <f t="shared" si="36"/>
        <v>0</v>
      </c>
      <c r="AG60" s="283">
        <f t="shared" si="36"/>
        <v>0</v>
      </c>
      <c r="AH60" s="183">
        <f>SUM(D60,G60,L60,O60,T60,W60,AB60,AE60)</f>
        <v>22</v>
      </c>
      <c r="AI60" s="272"/>
      <c r="AJ60" s="213"/>
      <c r="AK60" s="213"/>
      <c r="AL60" s="213"/>
      <c r="AM60" s="213"/>
      <c r="AN60" s="213"/>
      <c r="AO60" s="213"/>
      <c r="AP60" s="213"/>
      <c r="AQ60" s="213"/>
      <c r="AR60" s="213"/>
      <c r="AS60" s="213"/>
      <c r="AT60" s="213"/>
      <c r="AU60" s="213"/>
      <c r="AV60" s="213"/>
      <c r="AW60" s="213"/>
    </row>
    <row r="61" spans="1:49" s="171" customFormat="1" ht="56" customHeight="1" x14ac:dyDescent="0.4">
      <c r="A61" s="340" t="s">
        <v>90</v>
      </c>
      <c r="B61" s="340"/>
      <c r="C61" s="340"/>
      <c r="D61" s="340"/>
      <c r="E61" s="340"/>
      <c r="F61" s="340"/>
      <c r="G61" s="340"/>
      <c r="H61" s="340"/>
      <c r="I61" s="340"/>
      <c r="J61" s="340"/>
      <c r="K61" s="340"/>
      <c r="L61" s="340"/>
      <c r="M61" s="340"/>
      <c r="N61" s="340"/>
      <c r="O61" s="340"/>
      <c r="P61" s="340"/>
      <c r="Q61" s="340"/>
      <c r="R61" s="340"/>
      <c r="S61" s="340"/>
      <c r="T61" s="340"/>
      <c r="U61" s="340"/>
      <c r="V61" s="340"/>
      <c r="W61" s="340"/>
      <c r="X61" s="340"/>
      <c r="Y61" s="340"/>
      <c r="Z61" s="340"/>
      <c r="AA61" s="340"/>
      <c r="AB61" s="340"/>
      <c r="AC61" s="340"/>
      <c r="AD61" s="340"/>
      <c r="AE61" s="340"/>
      <c r="AF61" s="340"/>
      <c r="AG61" s="341"/>
      <c r="AH61" s="170"/>
      <c r="AI61" s="272"/>
      <c r="AJ61" s="213"/>
      <c r="AK61" s="213"/>
      <c r="AL61" s="213"/>
      <c r="AM61" s="213"/>
      <c r="AN61" s="213"/>
      <c r="AO61" s="213"/>
      <c r="AP61" s="213"/>
      <c r="AQ61" s="213"/>
      <c r="AR61" s="213"/>
      <c r="AS61" s="213"/>
      <c r="AT61" s="213"/>
      <c r="AU61" s="213"/>
      <c r="AV61" s="213"/>
      <c r="AW61" s="213"/>
    </row>
    <row r="62" spans="1:49" s="171" customFormat="1" ht="56" customHeight="1" x14ac:dyDescent="0.4">
      <c r="A62" s="328" t="s">
        <v>22</v>
      </c>
      <c r="B62" s="284"/>
      <c r="C62" s="284"/>
      <c r="D62" s="284"/>
      <c r="E62" s="284"/>
      <c r="F62" s="284"/>
      <c r="G62" s="284"/>
      <c r="H62" s="284"/>
      <c r="I62" s="284"/>
      <c r="J62" s="285" t="s">
        <v>89</v>
      </c>
      <c r="K62" s="285"/>
      <c r="L62" s="284"/>
      <c r="M62" s="284"/>
      <c r="N62" s="284"/>
      <c r="O62" s="284">
        <v>3</v>
      </c>
      <c r="P62" s="284">
        <v>3</v>
      </c>
      <c r="Q62" s="286"/>
      <c r="R62" s="285" t="s">
        <v>64</v>
      </c>
      <c r="S62" s="285" t="s">
        <v>148</v>
      </c>
      <c r="T62" s="284"/>
      <c r="U62" s="284"/>
      <c r="V62" s="284"/>
      <c r="W62" s="284">
        <v>3</v>
      </c>
      <c r="X62" s="284">
        <v>3</v>
      </c>
      <c r="Y62" s="284"/>
      <c r="Z62" s="285" t="s">
        <v>91</v>
      </c>
      <c r="AA62" s="167" t="s">
        <v>160</v>
      </c>
      <c r="AB62" s="284">
        <v>3</v>
      </c>
      <c r="AC62" s="284">
        <v>3</v>
      </c>
      <c r="AD62" s="284"/>
      <c r="AE62" s="287"/>
      <c r="AF62" s="287"/>
      <c r="AG62" s="288"/>
      <c r="AH62" s="170"/>
      <c r="AI62" s="289"/>
    </row>
    <row r="63" spans="1:49" s="171" customFormat="1" ht="56" customHeight="1" x14ac:dyDescent="0.4">
      <c r="A63" s="328"/>
      <c r="B63" s="284"/>
      <c r="C63" s="284"/>
      <c r="D63" s="284"/>
      <c r="E63" s="284"/>
      <c r="F63" s="284"/>
      <c r="G63" s="284"/>
      <c r="H63" s="284"/>
      <c r="I63" s="284"/>
      <c r="J63" s="285" t="s">
        <v>93</v>
      </c>
      <c r="K63" s="285"/>
      <c r="L63" s="284"/>
      <c r="M63" s="284"/>
      <c r="N63" s="284"/>
      <c r="O63" s="284">
        <v>2</v>
      </c>
      <c r="P63" s="284">
        <v>2</v>
      </c>
      <c r="Q63" s="286"/>
      <c r="R63" s="290"/>
      <c r="S63" s="290"/>
      <c r="T63" s="284"/>
      <c r="U63" s="284"/>
      <c r="V63" s="284"/>
      <c r="W63" s="284"/>
      <c r="X63" s="284"/>
      <c r="Y63" s="284"/>
      <c r="Z63" s="285" t="s">
        <v>92</v>
      </c>
      <c r="AA63" s="167" t="s">
        <v>161</v>
      </c>
      <c r="AB63" s="284"/>
      <c r="AC63" s="284"/>
      <c r="AD63" s="284"/>
      <c r="AE63" s="284">
        <v>3</v>
      </c>
      <c r="AF63" s="284">
        <v>3</v>
      </c>
      <c r="AG63" s="288"/>
      <c r="AH63" s="170"/>
    </row>
    <row r="64" spans="1:49" s="171" customFormat="1" ht="56" customHeight="1" x14ac:dyDescent="0.4">
      <c r="A64" s="328" t="s">
        <v>23</v>
      </c>
      <c r="B64" s="284"/>
      <c r="C64" s="284"/>
      <c r="D64" s="284"/>
      <c r="E64" s="284"/>
      <c r="F64" s="284"/>
      <c r="G64" s="284"/>
      <c r="H64" s="284"/>
      <c r="I64" s="284"/>
      <c r="J64" s="285"/>
      <c r="K64" s="285"/>
      <c r="L64" s="284"/>
      <c r="M64" s="284"/>
      <c r="N64" s="284"/>
      <c r="O64" s="284"/>
      <c r="P64" s="284"/>
      <c r="Q64" s="286"/>
      <c r="R64" s="285" t="s">
        <v>94</v>
      </c>
      <c r="S64" s="285" t="s">
        <v>153</v>
      </c>
      <c r="T64" s="284">
        <v>2</v>
      </c>
      <c r="U64" s="284">
        <v>2</v>
      </c>
      <c r="V64" s="284"/>
      <c r="W64" s="284"/>
      <c r="X64" s="284"/>
      <c r="Y64" s="284"/>
      <c r="Z64" s="290"/>
      <c r="AA64" s="290"/>
      <c r="AB64" s="284"/>
      <c r="AC64" s="284"/>
      <c r="AD64" s="284"/>
      <c r="AE64" s="286"/>
      <c r="AF64" s="286"/>
      <c r="AG64" s="291"/>
      <c r="AH64" s="170"/>
    </row>
    <row r="65" spans="1:34" s="171" customFormat="1" ht="56" customHeight="1" x14ac:dyDescent="0.4">
      <c r="A65" s="328"/>
      <c r="B65" s="284"/>
      <c r="C65" s="284"/>
      <c r="D65" s="284"/>
      <c r="E65" s="284"/>
      <c r="F65" s="284"/>
      <c r="G65" s="284"/>
      <c r="H65" s="284"/>
      <c r="I65" s="284"/>
      <c r="J65" s="285"/>
      <c r="K65" s="285"/>
      <c r="L65" s="284"/>
      <c r="M65" s="284"/>
      <c r="N65" s="284"/>
      <c r="O65" s="284"/>
      <c r="P65" s="284"/>
      <c r="Q65" s="286"/>
      <c r="R65" s="285" t="s">
        <v>96</v>
      </c>
      <c r="S65" s="285" t="s">
        <v>189</v>
      </c>
      <c r="T65" s="284"/>
      <c r="U65" s="284"/>
      <c r="V65" s="284"/>
      <c r="W65" s="284">
        <v>2</v>
      </c>
      <c r="X65" s="284">
        <v>2</v>
      </c>
      <c r="Y65" s="284"/>
      <c r="Z65" s="290"/>
      <c r="AA65" s="290"/>
      <c r="AB65" s="284"/>
      <c r="AC65" s="284"/>
      <c r="AD65" s="284"/>
      <c r="AE65" s="286"/>
      <c r="AF65" s="286"/>
      <c r="AG65" s="291"/>
      <c r="AH65" s="170"/>
    </row>
    <row r="66" spans="1:34" s="171" customFormat="1" ht="56" customHeight="1" x14ac:dyDescent="0.4">
      <c r="A66" s="328"/>
      <c r="B66" s="284"/>
      <c r="C66" s="284"/>
      <c r="D66" s="284"/>
      <c r="E66" s="284"/>
      <c r="F66" s="284"/>
      <c r="G66" s="284"/>
      <c r="H66" s="284"/>
      <c r="I66" s="284"/>
      <c r="J66" s="285" t="s">
        <v>48</v>
      </c>
      <c r="K66" s="285"/>
      <c r="L66" s="284"/>
      <c r="M66" s="284"/>
      <c r="N66" s="284"/>
      <c r="O66" s="284">
        <v>2</v>
      </c>
      <c r="P66" s="284">
        <v>2</v>
      </c>
      <c r="Q66" s="286"/>
      <c r="R66" s="285" t="s">
        <v>95</v>
      </c>
      <c r="S66" s="285" t="s">
        <v>156</v>
      </c>
      <c r="T66" s="284"/>
      <c r="U66" s="284"/>
      <c r="V66" s="284"/>
      <c r="W66" s="284">
        <v>2</v>
      </c>
      <c r="X66" s="284">
        <v>2</v>
      </c>
      <c r="Y66" s="284"/>
      <c r="Z66" s="285"/>
      <c r="AA66" s="285"/>
      <c r="AB66" s="284"/>
      <c r="AC66" s="284"/>
      <c r="AD66" s="284"/>
      <c r="AE66" s="286"/>
      <c r="AF66" s="286"/>
      <c r="AG66" s="291"/>
      <c r="AH66" s="170"/>
    </row>
    <row r="67" spans="1:34" s="171" customFormat="1" ht="56" customHeight="1" x14ac:dyDescent="0.4">
      <c r="A67" s="292"/>
      <c r="B67" s="293" t="s">
        <v>200</v>
      </c>
      <c r="C67" s="293"/>
      <c r="D67" s="294">
        <f>SUM(D62:D66)</f>
        <v>0</v>
      </c>
      <c r="E67" s="294">
        <f t="shared" ref="E67:I67" si="37">SUM(E62:E66)</f>
        <v>0</v>
      </c>
      <c r="F67" s="294">
        <f t="shared" si="37"/>
        <v>0</v>
      </c>
      <c r="G67" s="294">
        <f t="shared" si="37"/>
        <v>0</v>
      </c>
      <c r="H67" s="294">
        <f t="shared" si="37"/>
        <v>0</v>
      </c>
      <c r="I67" s="294">
        <f t="shared" si="37"/>
        <v>0</v>
      </c>
      <c r="J67" s="293" t="s">
        <v>200</v>
      </c>
      <c r="K67" s="293"/>
      <c r="L67" s="294">
        <f>SUM(L62:L66)</f>
        <v>0</v>
      </c>
      <c r="M67" s="294">
        <f t="shared" ref="M67:Q67" si="38">SUM(M62:M66)</f>
        <v>0</v>
      </c>
      <c r="N67" s="294">
        <f t="shared" si="38"/>
        <v>0</v>
      </c>
      <c r="O67" s="294">
        <f t="shared" si="38"/>
        <v>7</v>
      </c>
      <c r="P67" s="294">
        <f t="shared" si="38"/>
        <v>7</v>
      </c>
      <c r="Q67" s="294">
        <f t="shared" si="38"/>
        <v>0</v>
      </c>
      <c r="R67" s="293" t="s">
        <v>200</v>
      </c>
      <c r="S67" s="293"/>
      <c r="T67" s="294">
        <f>SUM(T62:T66)</f>
        <v>2</v>
      </c>
      <c r="U67" s="294">
        <f t="shared" ref="U67:Y67" si="39">SUM(U62:U66)</f>
        <v>2</v>
      </c>
      <c r="V67" s="294">
        <f t="shared" si="39"/>
        <v>0</v>
      </c>
      <c r="W67" s="294">
        <f t="shared" si="39"/>
        <v>7</v>
      </c>
      <c r="X67" s="294">
        <f t="shared" si="39"/>
        <v>7</v>
      </c>
      <c r="Y67" s="294">
        <f t="shared" si="39"/>
        <v>0</v>
      </c>
      <c r="Z67" s="293" t="s">
        <v>200</v>
      </c>
      <c r="AA67" s="293"/>
      <c r="AB67" s="294">
        <f>SUM(AB62:AB66)</f>
        <v>3</v>
      </c>
      <c r="AC67" s="294">
        <f t="shared" ref="AC67:AG67" si="40">SUM(AC62:AC66)</f>
        <v>3</v>
      </c>
      <c r="AD67" s="294">
        <f t="shared" si="40"/>
        <v>0</v>
      </c>
      <c r="AE67" s="294">
        <f t="shared" si="40"/>
        <v>3</v>
      </c>
      <c r="AF67" s="294">
        <f t="shared" si="40"/>
        <v>3</v>
      </c>
      <c r="AG67" s="295">
        <f t="shared" si="40"/>
        <v>0</v>
      </c>
      <c r="AH67" s="183">
        <f>SUM(D67,G67,L67,O67,T67,W67,AB67,AE67)</f>
        <v>22</v>
      </c>
    </row>
    <row r="68" spans="1:34" s="297" customFormat="1" ht="77" customHeight="1" x14ac:dyDescent="0.4">
      <c r="A68" s="329" t="s">
        <v>12</v>
      </c>
      <c r="B68" s="330" t="s">
        <v>217</v>
      </c>
      <c r="C68" s="330"/>
      <c r="D68" s="330"/>
      <c r="E68" s="330"/>
      <c r="F68" s="330"/>
      <c r="G68" s="330"/>
      <c r="H68" s="330"/>
      <c r="I68" s="330"/>
      <c r="J68" s="330"/>
      <c r="K68" s="330"/>
      <c r="L68" s="330"/>
      <c r="M68" s="330"/>
      <c r="N68" s="330"/>
      <c r="O68" s="330"/>
      <c r="P68" s="330"/>
      <c r="Q68" s="330"/>
      <c r="R68" s="330"/>
      <c r="S68" s="330"/>
      <c r="T68" s="330"/>
      <c r="U68" s="330"/>
      <c r="V68" s="330"/>
      <c r="W68" s="330"/>
      <c r="X68" s="330"/>
      <c r="Y68" s="330"/>
      <c r="Z68" s="330"/>
      <c r="AA68" s="330"/>
      <c r="AB68" s="330"/>
      <c r="AC68" s="330"/>
      <c r="AD68" s="330"/>
      <c r="AE68" s="330"/>
      <c r="AF68" s="330"/>
      <c r="AG68" s="331"/>
      <c r="AH68" s="296"/>
    </row>
    <row r="69" spans="1:34" ht="91" customHeight="1" x14ac:dyDescent="0.4">
      <c r="A69" s="329"/>
      <c r="B69" s="332"/>
      <c r="C69" s="332"/>
      <c r="D69" s="332"/>
      <c r="E69" s="332"/>
      <c r="F69" s="332"/>
      <c r="G69" s="332"/>
      <c r="H69" s="332"/>
      <c r="I69" s="332"/>
      <c r="J69" s="332"/>
      <c r="K69" s="332"/>
      <c r="L69" s="332"/>
      <c r="M69" s="332"/>
      <c r="N69" s="332"/>
      <c r="O69" s="332"/>
      <c r="P69" s="332"/>
      <c r="Q69" s="332"/>
      <c r="R69" s="332"/>
      <c r="S69" s="332"/>
      <c r="T69" s="332"/>
      <c r="U69" s="332"/>
      <c r="V69" s="332"/>
      <c r="W69" s="332"/>
      <c r="X69" s="332"/>
      <c r="Y69" s="332"/>
      <c r="Z69" s="332"/>
      <c r="AA69" s="332"/>
      <c r="AB69" s="332"/>
      <c r="AC69" s="332"/>
      <c r="AD69" s="332"/>
      <c r="AE69" s="332"/>
      <c r="AF69" s="332"/>
      <c r="AG69" s="333"/>
      <c r="AH69" s="298"/>
    </row>
    <row r="70" spans="1:34" ht="56" customHeight="1" x14ac:dyDescent="0.4">
      <c r="A70" s="329"/>
      <c r="B70" s="332"/>
      <c r="C70" s="332"/>
      <c r="D70" s="332"/>
      <c r="E70" s="332"/>
      <c r="F70" s="332"/>
      <c r="G70" s="332"/>
      <c r="H70" s="332"/>
      <c r="I70" s="332"/>
      <c r="J70" s="332"/>
      <c r="K70" s="332"/>
      <c r="L70" s="332"/>
      <c r="M70" s="332"/>
      <c r="N70" s="332"/>
      <c r="O70" s="332"/>
      <c r="P70" s="332"/>
      <c r="Q70" s="332"/>
      <c r="R70" s="332"/>
      <c r="S70" s="332"/>
      <c r="T70" s="332"/>
      <c r="U70" s="332"/>
      <c r="V70" s="332"/>
      <c r="W70" s="332"/>
      <c r="X70" s="332"/>
      <c r="Y70" s="332"/>
      <c r="Z70" s="332"/>
      <c r="AA70" s="332"/>
      <c r="AB70" s="332"/>
      <c r="AC70" s="332"/>
      <c r="AD70" s="332"/>
      <c r="AE70" s="332"/>
      <c r="AF70" s="332"/>
      <c r="AG70" s="333"/>
      <c r="AH70" s="298"/>
    </row>
    <row r="71" spans="1:34" ht="80" customHeight="1" x14ac:dyDescent="0.4">
      <c r="A71" s="329"/>
      <c r="B71" s="332"/>
      <c r="C71" s="332"/>
      <c r="D71" s="332"/>
      <c r="E71" s="332"/>
      <c r="F71" s="332"/>
      <c r="G71" s="332"/>
      <c r="H71" s="332"/>
      <c r="I71" s="332"/>
      <c r="J71" s="332"/>
      <c r="K71" s="332"/>
      <c r="L71" s="332"/>
      <c r="M71" s="332"/>
      <c r="N71" s="332"/>
      <c r="O71" s="332"/>
      <c r="P71" s="332"/>
      <c r="Q71" s="332"/>
      <c r="R71" s="332"/>
      <c r="S71" s="332"/>
      <c r="T71" s="332"/>
      <c r="U71" s="332"/>
      <c r="V71" s="332"/>
      <c r="W71" s="332"/>
      <c r="X71" s="332"/>
      <c r="Y71" s="332"/>
      <c r="Z71" s="332"/>
      <c r="AA71" s="332"/>
      <c r="AB71" s="332"/>
      <c r="AC71" s="332"/>
      <c r="AD71" s="332"/>
      <c r="AE71" s="332"/>
      <c r="AF71" s="332"/>
      <c r="AG71" s="333"/>
      <c r="AH71" s="298"/>
    </row>
    <row r="72" spans="1:34" ht="124" customHeight="1" x14ac:dyDescent="0.4">
      <c r="A72" s="329"/>
      <c r="B72" s="332"/>
      <c r="C72" s="332"/>
      <c r="D72" s="332"/>
      <c r="E72" s="332"/>
      <c r="F72" s="332"/>
      <c r="G72" s="332"/>
      <c r="H72" s="332"/>
      <c r="I72" s="332"/>
      <c r="J72" s="332"/>
      <c r="K72" s="332"/>
      <c r="L72" s="332"/>
      <c r="M72" s="332"/>
      <c r="N72" s="332"/>
      <c r="O72" s="332"/>
      <c r="P72" s="332"/>
      <c r="Q72" s="332"/>
      <c r="R72" s="332"/>
      <c r="S72" s="332"/>
      <c r="T72" s="332"/>
      <c r="U72" s="332"/>
      <c r="V72" s="332"/>
      <c r="W72" s="332"/>
      <c r="X72" s="332"/>
      <c r="Y72" s="332"/>
      <c r="Z72" s="332"/>
      <c r="AA72" s="332"/>
      <c r="AB72" s="332"/>
      <c r="AC72" s="332"/>
      <c r="AD72" s="332"/>
      <c r="AE72" s="332"/>
      <c r="AF72" s="332"/>
      <c r="AG72" s="333"/>
      <c r="AH72" s="298"/>
    </row>
  </sheetData>
  <mergeCells count="38">
    <mergeCell ref="A23:A26"/>
    <mergeCell ref="A27:A34"/>
    <mergeCell ref="A35:A49"/>
    <mergeCell ref="B1:AH1"/>
    <mergeCell ref="B2:AH2"/>
    <mergeCell ref="A3:A5"/>
    <mergeCell ref="B3:I3"/>
    <mergeCell ref="J3:Q3"/>
    <mergeCell ref="R3:Y3"/>
    <mergeCell ref="Z3:AG3"/>
    <mergeCell ref="B4:B5"/>
    <mergeCell ref="D4:F4"/>
    <mergeCell ref="G4:I4"/>
    <mergeCell ref="K4:K5"/>
    <mergeCell ref="C4:C5"/>
    <mergeCell ref="S4:S5"/>
    <mergeCell ref="A19:A22"/>
    <mergeCell ref="J4:J5"/>
    <mergeCell ref="L4:N4"/>
    <mergeCell ref="O4:Q4"/>
    <mergeCell ref="R4:R5"/>
    <mergeCell ref="Z4:Z5"/>
    <mergeCell ref="AB4:AD4"/>
    <mergeCell ref="AE4:AG4"/>
    <mergeCell ref="A6:A14"/>
    <mergeCell ref="A15:A18"/>
    <mergeCell ref="T4:V4"/>
    <mergeCell ref="W4:Y4"/>
    <mergeCell ref="AA4:AA5"/>
    <mergeCell ref="A64:A66"/>
    <mergeCell ref="A68:A72"/>
    <mergeCell ref="B68:AG72"/>
    <mergeCell ref="A50:A52"/>
    <mergeCell ref="B54:AG54"/>
    <mergeCell ref="A58:A59"/>
    <mergeCell ref="A61:AG61"/>
    <mergeCell ref="A62:A63"/>
    <mergeCell ref="A55:A57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8" scale="1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1</vt:i4>
      </vt:variant>
    </vt:vector>
  </HeadingPairs>
  <TitlesOfParts>
    <vt:vector size="3" baseType="lpstr">
      <vt:lpstr>103學年度</vt:lpstr>
      <vt:lpstr>103學年度英文課程表</vt:lpstr>
      <vt:lpstr>'103學年度'!Print_Area</vt:lpstr>
    </vt:vector>
  </TitlesOfParts>
  <Company>Tajen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資工系</dc:creator>
  <cp:lastModifiedBy>User</cp:lastModifiedBy>
  <cp:lastPrinted>2016-03-31T05:12:35Z</cp:lastPrinted>
  <dcterms:created xsi:type="dcterms:W3CDTF">2001-01-04T04:52:30Z</dcterms:created>
  <dcterms:modified xsi:type="dcterms:W3CDTF">2016-04-21T06:00:58Z</dcterms:modified>
</cp:coreProperties>
</file>